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График оценочных процедур" sheetId="5" r:id="rId1"/>
  </sheets>
  <definedNames>
    <definedName name="_xlnm.Print_Titles" localSheetId="0">'График оценочных процедур'!$1:$9</definedName>
    <definedName name="_xlnm.Print_Area" localSheetId="0">'График оценочных процедур'!$A$1:$AY$454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411" i="5" l="1"/>
  <c r="AQ410" i="5"/>
  <c r="AQ66" i="5"/>
  <c r="AQ413" i="5" l="1"/>
  <c r="AR412" i="5"/>
  <c r="AQ98" i="5" l="1"/>
  <c r="AQ99" i="5"/>
  <c r="AQ100" i="5"/>
  <c r="AQ101" i="5"/>
  <c r="AQ102" i="5"/>
  <c r="AQ103" i="5"/>
  <c r="AQ104" i="5"/>
  <c r="AQ105" i="5"/>
  <c r="AQ106" i="5"/>
  <c r="AQ107" i="5"/>
  <c r="AQ108" i="5"/>
  <c r="AQ97" i="5"/>
  <c r="AQ131" i="5"/>
  <c r="AR410" i="5" l="1"/>
  <c r="AR411" i="5"/>
  <c r="AR443" i="5" l="1"/>
  <c r="AR444" i="5"/>
  <c r="AR442" i="5"/>
  <c r="AR452" i="5"/>
  <c r="AR453" i="5"/>
  <c r="AR451" i="5"/>
  <c r="AR446" i="5"/>
  <c r="AR447" i="5"/>
  <c r="AR448" i="5"/>
  <c r="AR449" i="5"/>
  <c r="AR450" i="5"/>
  <c r="AR445" i="5"/>
  <c r="AR440" i="5"/>
  <c r="AR441" i="5"/>
  <c r="AR439" i="5"/>
  <c r="AR434" i="5"/>
  <c r="AR435" i="5"/>
  <c r="AR436" i="5"/>
  <c r="AR437" i="5"/>
  <c r="AR438" i="5"/>
  <c r="AR433" i="5"/>
  <c r="AR431" i="5"/>
  <c r="AR432" i="5"/>
  <c r="AR430" i="5"/>
  <c r="AR425" i="5"/>
  <c r="AR426" i="5"/>
  <c r="AR427" i="5"/>
  <c r="AR428" i="5"/>
  <c r="AR429" i="5"/>
  <c r="AR424" i="5"/>
  <c r="AR422" i="5"/>
  <c r="AR423" i="5"/>
  <c r="AR421" i="5"/>
  <c r="AR419" i="5"/>
  <c r="AR420" i="5"/>
  <c r="AR418" i="5"/>
  <c r="AR413" i="5"/>
  <c r="AR414" i="5"/>
  <c r="AR415" i="5"/>
  <c r="AR416" i="5"/>
  <c r="AR417" i="5"/>
  <c r="AR404" i="5"/>
  <c r="AR405" i="5"/>
  <c r="AR403" i="5"/>
  <c r="AR401" i="5"/>
  <c r="AR402" i="5"/>
  <c r="AR400" i="5"/>
  <c r="AR395" i="5"/>
  <c r="AR396" i="5"/>
  <c r="AR397" i="5"/>
  <c r="AR398" i="5"/>
  <c r="AR399" i="5"/>
  <c r="AR394" i="5"/>
  <c r="AR392" i="5"/>
  <c r="AR393" i="5"/>
  <c r="AR391" i="5"/>
  <c r="AR389" i="5"/>
  <c r="AR390" i="5"/>
  <c r="AR388" i="5"/>
  <c r="AR383" i="5"/>
  <c r="AR384" i="5"/>
  <c r="AR385" i="5"/>
  <c r="AR386" i="5"/>
  <c r="AR387" i="5"/>
  <c r="AR382" i="5"/>
  <c r="AR380" i="5"/>
  <c r="AR381" i="5"/>
  <c r="AR379" i="5"/>
  <c r="AR377" i="5"/>
  <c r="AR378" i="5"/>
  <c r="AR376" i="5"/>
  <c r="AR368" i="5"/>
  <c r="AR369" i="5"/>
  <c r="AR370" i="5"/>
  <c r="AR371" i="5"/>
  <c r="AR372" i="5"/>
  <c r="AR373" i="5"/>
  <c r="AR374" i="5"/>
  <c r="AR375" i="5"/>
  <c r="AR367" i="5"/>
  <c r="AR362" i="5"/>
  <c r="AR363" i="5"/>
  <c r="AR364" i="5"/>
  <c r="AR365" i="5"/>
  <c r="AR366" i="5"/>
  <c r="AR361" i="5"/>
  <c r="AR359" i="5"/>
  <c r="AR360" i="5"/>
  <c r="AR358" i="5"/>
  <c r="AR352" i="5"/>
  <c r="AR353" i="5"/>
  <c r="AR351" i="5"/>
  <c r="AR346" i="5"/>
  <c r="AR347" i="5"/>
  <c r="AR348" i="5"/>
  <c r="AR349" i="5"/>
  <c r="AR350" i="5"/>
  <c r="AR345" i="5"/>
  <c r="AR340" i="5"/>
  <c r="AR341" i="5"/>
  <c r="AR342" i="5"/>
  <c r="AR343" i="5"/>
  <c r="AR344" i="5"/>
  <c r="AR339" i="5"/>
  <c r="AR337" i="5"/>
  <c r="AR338" i="5"/>
  <c r="AR336" i="5"/>
  <c r="AR334" i="5"/>
  <c r="AR335" i="5"/>
  <c r="AR333" i="5"/>
  <c r="AR331" i="5"/>
  <c r="AR332" i="5"/>
  <c r="AR330" i="5"/>
  <c r="AR328" i="5"/>
  <c r="AR329" i="5"/>
  <c r="AR327" i="5"/>
  <c r="AR322" i="5"/>
  <c r="AR323" i="5"/>
  <c r="AR324" i="5"/>
  <c r="AR325" i="5"/>
  <c r="AR326" i="5"/>
  <c r="AR321" i="5"/>
  <c r="AR307" i="5"/>
  <c r="AR308" i="5"/>
  <c r="AR309" i="5"/>
  <c r="AR310" i="5"/>
  <c r="AR311" i="5"/>
  <c r="AR312" i="5"/>
  <c r="AR313" i="5"/>
  <c r="AR314" i="5"/>
  <c r="AR315" i="5"/>
  <c r="AR316" i="5"/>
  <c r="AR317" i="5"/>
  <c r="AR318" i="5"/>
  <c r="AR319" i="5"/>
  <c r="AR320" i="5"/>
  <c r="AR306" i="5"/>
  <c r="AR301" i="5"/>
  <c r="AR300" i="5"/>
  <c r="AR299" i="5"/>
  <c r="AR291" i="5"/>
  <c r="AR292" i="5"/>
  <c r="AR293" i="5"/>
  <c r="AR294" i="5"/>
  <c r="AR295" i="5"/>
  <c r="AR296" i="5"/>
  <c r="AR297" i="5"/>
  <c r="AR298" i="5"/>
  <c r="AR290" i="5"/>
  <c r="AR279" i="5"/>
  <c r="AR280" i="5"/>
  <c r="AR281" i="5"/>
  <c r="AR282" i="5"/>
  <c r="AR283" i="5"/>
  <c r="AR284" i="5"/>
  <c r="AR285" i="5"/>
  <c r="AR286" i="5"/>
  <c r="AR287" i="5"/>
  <c r="AR288" i="5"/>
  <c r="AR289" i="5"/>
  <c r="AR278" i="5"/>
  <c r="AR276" i="5"/>
  <c r="AR277" i="5"/>
  <c r="AR275" i="5"/>
  <c r="AR270" i="5"/>
  <c r="AR271" i="5"/>
  <c r="AR272" i="5"/>
  <c r="AR273" i="5"/>
  <c r="AR274" i="5"/>
  <c r="AR269" i="5"/>
  <c r="AR267" i="5"/>
  <c r="AR268" i="5"/>
  <c r="AR266" i="5"/>
  <c r="AR261" i="5"/>
  <c r="AR262" i="5"/>
  <c r="AR263" i="5"/>
  <c r="AR264" i="5"/>
  <c r="AR265" i="5"/>
  <c r="AR260" i="5"/>
  <c r="AR258" i="5"/>
  <c r="AR259" i="5"/>
  <c r="AR257" i="5"/>
  <c r="AR255" i="5"/>
  <c r="AR256" i="5"/>
  <c r="AR254" i="5"/>
  <c r="AR245" i="5"/>
  <c r="AR246" i="5"/>
  <c r="AR247" i="5"/>
  <c r="AR248" i="5"/>
  <c r="AR249" i="5"/>
  <c r="AR244" i="5"/>
  <c r="AR236" i="5"/>
  <c r="AR237" i="5"/>
  <c r="AR238" i="5"/>
  <c r="AR239" i="5"/>
  <c r="AR240" i="5"/>
  <c r="AR241" i="5"/>
  <c r="AR242" i="5"/>
  <c r="AR243" i="5"/>
  <c r="AR235" i="5"/>
  <c r="AR230" i="5"/>
  <c r="AR231" i="5"/>
  <c r="AR232" i="5"/>
  <c r="AR233" i="5"/>
  <c r="AR234" i="5"/>
  <c r="AR229" i="5"/>
  <c r="AR227" i="5"/>
  <c r="AR228" i="5"/>
  <c r="AR226" i="5"/>
  <c r="AR221" i="5"/>
  <c r="AR222" i="5"/>
  <c r="AR223" i="5"/>
  <c r="AR224" i="5"/>
  <c r="AR225" i="5"/>
  <c r="AR220" i="5"/>
  <c r="AR218" i="5"/>
  <c r="AR219" i="5"/>
  <c r="AR217" i="5"/>
  <c r="AR212" i="5"/>
  <c r="AR213" i="5"/>
  <c r="AR214" i="5"/>
  <c r="AR215" i="5"/>
  <c r="AR216" i="5"/>
  <c r="AR211" i="5"/>
  <c r="AR209" i="5"/>
  <c r="AR210" i="5"/>
  <c r="AR208" i="5"/>
  <c r="AR206" i="5"/>
  <c r="AR207" i="5"/>
  <c r="AR205" i="5"/>
  <c r="AR196" i="5"/>
  <c r="AR197" i="5"/>
  <c r="AR198" i="5"/>
  <c r="AR199" i="5"/>
  <c r="AR200" i="5"/>
  <c r="AR195" i="5"/>
  <c r="AR184" i="5"/>
  <c r="AR185" i="5"/>
  <c r="AR186" i="5"/>
  <c r="AR187" i="5"/>
  <c r="AR188" i="5"/>
  <c r="AR189" i="5"/>
  <c r="AR190" i="5"/>
  <c r="AR191" i="5"/>
  <c r="AR192" i="5"/>
  <c r="AR193" i="5"/>
  <c r="AR194" i="5"/>
  <c r="AR183" i="5"/>
  <c r="AR181" i="5"/>
  <c r="AR182" i="5"/>
  <c r="AR180" i="5"/>
  <c r="AR178" i="5"/>
  <c r="AR179" i="5"/>
  <c r="AR177" i="5"/>
  <c r="AR172" i="5"/>
  <c r="AR173" i="5"/>
  <c r="AR174" i="5"/>
  <c r="AR175" i="5"/>
  <c r="AR176" i="5"/>
  <c r="AR171" i="5"/>
  <c r="AR169" i="5"/>
  <c r="AR170" i="5"/>
  <c r="AR168" i="5"/>
  <c r="AR159" i="5"/>
  <c r="AR160" i="5"/>
  <c r="AR161" i="5"/>
  <c r="AR162" i="5"/>
  <c r="AR163" i="5"/>
  <c r="AR158" i="5"/>
  <c r="AR147" i="5"/>
  <c r="AR148" i="5"/>
  <c r="AR149" i="5"/>
  <c r="AR150" i="5"/>
  <c r="AR151" i="5"/>
  <c r="AR152" i="5"/>
  <c r="AR153" i="5"/>
  <c r="AR154" i="5"/>
  <c r="AR155" i="5"/>
  <c r="AR156" i="5"/>
  <c r="AR157" i="5"/>
  <c r="AR146" i="5"/>
  <c r="AR144" i="5"/>
  <c r="AR145" i="5"/>
  <c r="AR143" i="5"/>
  <c r="AR141" i="5"/>
  <c r="AR142" i="5"/>
  <c r="AR140" i="5"/>
  <c r="AR135" i="5"/>
  <c r="AR136" i="5"/>
  <c r="AR137" i="5"/>
  <c r="AR138" i="5"/>
  <c r="AR139" i="5"/>
  <c r="AR134" i="5"/>
  <c r="AR132" i="5"/>
  <c r="AR133" i="5"/>
  <c r="AR131" i="5"/>
  <c r="AR113" i="5"/>
  <c r="AR114" i="5"/>
  <c r="AR115" i="5"/>
  <c r="AR116" i="5"/>
  <c r="AR117" i="5"/>
  <c r="AR118" i="5"/>
  <c r="AR119" i="5"/>
  <c r="AR120" i="5"/>
  <c r="AR121" i="5"/>
  <c r="AR122" i="5"/>
  <c r="AR123" i="5"/>
  <c r="AR112" i="5"/>
  <c r="AR82" i="5"/>
  <c r="AR83" i="5"/>
  <c r="AR84" i="5"/>
  <c r="AR85" i="5"/>
  <c r="AR86" i="5"/>
  <c r="AR87" i="5"/>
  <c r="AR88" i="5"/>
  <c r="AR89" i="5"/>
  <c r="AR81" i="5"/>
  <c r="AR51" i="5"/>
  <c r="AR52" i="5"/>
  <c r="AR53" i="5"/>
  <c r="AR54" i="5"/>
  <c r="AR55" i="5"/>
  <c r="AR56" i="5"/>
  <c r="AR57" i="5"/>
  <c r="AR58" i="5"/>
  <c r="AR50" i="5"/>
  <c r="AR33" i="5"/>
  <c r="AR34" i="5"/>
  <c r="AR32" i="5"/>
  <c r="AR24" i="5"/>
  <c r="AR25" i="5"/>
  <c r="AR26" i="5"/>
  <c r="AR27" i="5"/>
  <c r="AR28" i="5"/>
  <c r="AR29" i="5"/>
  <c r="AR30" i="5"/>
  <c r="AR31" i="5"/>
  <c r="AR23" i="5"/>
  <c r="AQ422" i="5" l="1"/>
  <c r="AQ423" i="5"/>
  <c r="AQ424" i="5"/>
  <c r="AQ425" i="5"/>
  <c r="AQ426" i="5"/>
  <c r="AQ427" i="5"/>
  <c r="AQ428" i="5"/>
  <c r="AQ429" i="5"/>
  <c r="AQ430" i="5"/>
  <c r="AS430" i="5" s="1"/>
  <c r="AQ431" i="5"/>
  <c r="AS431" i="5" s="1"/>
  <c r="AQ432" i="5"/>
  <c r="AS432" i="5" s="1"/>
  <c r="AQ433" i="5"/>
  <c r="AS433" i="5" s="1"/>
  <c r="AQ434" i="5"/>
  <c r="AS434" i="5" s="1"/>
  <c r="AQ435" i="5"/>
  <c r="AS435" i="5" s="1"/>
  <c r="AQ436" i="5"/>
  <c r="AS436" i="5" s="1"/>
  <c r="AQ437" i="5"/>
  <c r="AS437" i="5" s="1"/>
  <c r="AQ438" i="5"/>
  <c r="AQ439" i="5"/>
  <c r="AQ440" i="5"/>
  <c r="AS440" i="5" s="1"/>
  <c r="AQ441" i="5"/>
  <c r="AS441" i="5" s="1"/>
  <c r="AQ442" i="5"/>
  <c r="AQ443" i="5"/>
  <c r="AS443" i="5" s="1"/>
  <c r="AQ444" i="5"/>
  <c r="AS444" i="5" s="1"/>
  <c r="AQ445" i="5"/>
  <c r="AS445" i="5" s="1"/>
  <c r="AQ446" i="5"/>
  <c r="AS446" i="5" s="1"/>
  <c r="AQ447" i="5"/>
  <c r="AS447" i="5" s="1"/>
  <c r="AQ448" i="5"/>
  <c r="AS448" i="5" s="1"/>
  <c r="AQ449" i="5"/>
  <c r="AS449" i="5" s="1"/>
  <c r="AQ450" i="5"/>
  <c r="AS450" i="5" s="1"/>
  <c r="AQ451" i="5"/>
  <c r="AS451" i="5" s="1"/>
  <c r="AQ452" i="5"/>
  <c r="AS452" i="5" s="1"/>
  <c r="AQ453" i="5"/>
  <c r="AS453" i="5" s="1"/>
  <c r="AS422" i="5"/>
  <c r="AS423" i="5"/>
  <c r="AS424" i="5"/>
  <c r="AS425" i="5"/>
  <c r="AS426" i="5"/>
  <c r="AS427" i="5"/>
  <c r="AS428" i="5"/>
  <c r="AS429" i="5"/>
  <c r="AS438" i="5"/>
  <c r="AS439" i="5"/>
  <c r="AS442" i="5"/>
  <c r="AQ375" i="5" l="1"/>
  <c r="AS375" i="5" s="1"/>
  <c r="AQ376" i="5"/>
  <c r="AS376" i="5" s="1"/>
  <c r="AQ377" i="5"/>
  <c r="AS377" i="5" s="1"/>
  <c r="AQ378" i="5"/>
  <c r="AS378" i="5" s="1"/>
  <c r="AQ379" i="5"/>
  <c r="AS379" i="5" s="1"/>
  <c r="AQ380" i="5"/>
  <c r="AS380" i="5" s="1"/>
  <c r="AQ381" i="5"/>
  <c r="AS381" i="5" s="1"/>
  <c r="AQ382" i="5"/>
  <c r="AS382" i="5" s="1"/>
  <c r="AQ383" i="5"/>
  <c r="AS383" i="5" s="1"/>
  <c r="AQ384" i="5"/>
  <c r="AS384" i="5" s="1"/>
  <c r="AQ385" i="5"/>
  <c r="AS385" i="5" s="1"/>
  <c r="AQ386" i="5"/>
  <c r="AS386" i="5" s="1"/>
  <c r="AQ387" i="5"/>
  <c r="AS387" i="5" s="1"/>
  <c r="AQ388" i="5"/>
  <c r="AS388" i="5" s="1"/>
  <c r="AQ389" i="5"/>
  <c r="AS389" i="5" s="1"/>
  <c r="AQ390" i="5"/>
  <c r="AS390" i="5" s="1"/>
  <c r="AQ391" i="5"/>
  <c r="AS391" i="5" s="1"/>
  <c r="AQ392" i="5"/>
  <c r="AS392" i="5" s="1"/>
  <c r="AQ393" i="5"/>
  <c r="AS393" i="5" s="1"/>
  <c r="AQ394" i="5"/>
  <c r="AS394" i="5" s="1"/>
  <c r="AQ395" i="5"/>
  <c r="AS395" i="5" s="1"/>
  <c r="AQ396" i="5"/>
  <c r="AS396" i="5" s="1"/>
  <c r="AQ397" i="5"/>
  <c r="AS397" i="5" s="1"/>
  <c r="AQ398" i="5"/>
  <c r="AS398" i="5" s="1"/>
  <c r="AQ399" i="5"/>
  <c r="AS399" i="5" s="1"/>
  <c r="AQ400" i="5"/>
  <c r="AS400" i="5" s="1"/>
  <c r="AQ401" i="5"/>
  <c r="AS401" i="5" s="1"/>
  <c r="AQ402" i="5"/>
  <c r="AS402" i="5" s="1"/>
  <c r="AQ403" i="5"/>
  <c r="AS403" i="5" s="1"/>
  <c r="AQ404" i="5"/>
  <c r="AS404" i="5" s="1"/>
  <c r="AQ405" i="5"/>
  <c r="AS405" i="5" s="1"/>
  <c r="AQ325" i="5"/>
  <c r="AS325" i="5" s="1"/>
  <c r="AQ326" i="5"/>
  <c r="AS326" i="5" s="1"/>
  <c r="AQ327" i="5"/>
  <c r="AS327" i="5" s="1"/>
  <c r="AQ328" i="5"/>
  <c r="AS328" i="5" s="1"/>
  <c r="AQ329" i="5"/>
  <c r="AS329" i="5" s="1"/>
  <c r="AQ330" i="5"/>
  <c r="AS330" i="5" s="1"/>
  <c r="AQ331" i="5"/>
  <c r="AS331" i="5" s="1"/>
  <c r="AQ332" i="5"/>
  <c r="AS332" i="5" s="1"/>
  <c r="AQ333" i="5"/>
  <c r="AS333" i="5" s="1"/>
  <c r="AQ334" i="5"/>
  <c r="AS334" i="5" s="1"/>
  <c r="AQ335" i="5"/>
  <c r="AS335" i="5" s="1"/>
  <c r="AQ336" i="5"/>
  <c r="AS336" i="5" s="1"/>
  <c r="AQ337" i="5"/>
  <c r="AS337" i="5" s="1"/>
  <c r="AQ338" i="5"/>
  <c r="AS338" i="5" s="1"/>
  <c r="AQ339" i="5"/>
  <c r="AS339" i="5" s="1"/>
  <c r="AQ340" i="5"/>
  <c r="AS340" i="5" s="1"/>
  <c r="AQ341" i="5"/>
  <c r="AS341" i="5" s="1"/>
  <c r="AQ342" i="5"/>
  <c r="AS342" i="5" s="1"/>
  <c r="AQ343" i="5"/>
  <c r="AS343" i="5" s="1"/>
  <c r="AQ344" i="5"/>
  <c r="AS344" i="5" s="1"/>
  <c r="AQ345" i="5"/>
  <c r="AS345" i="5" s="1"/>
  <c r="AQ346" i="5"/>
  <c r="AS346" i="5" s="1"/>
  <c r="AQ347" i="5"/>
  <c r="AS347" i="5" s="1"/>
  <c r="AQ348" i="5"/>
  <c r="AS348" i="5" s="1"/>
  <c r="AQ349" i="5"/>
  <c r="AS349" i="5" s="1"/>
  <c r="AQ350" i="5"/>
  <c r="AS350" i="5" s="1"/>
  <c r="AQ275" i="5"/>
  <c r="AS275" i="5" s="1"/>
  <c r="AQ276" i="5"/>
  <c r="AS276" i="5" s="1"/>
  <c r="AQ277" i="5"/>
  <c r="AS277" i="5" s="1"/>
  <c r="AQ278" i="5"/>
  <c r="AS278" i="5" s="1"/>
  <c r="AQ279" i="5"/>
  <c r="AS279" i="5" s="1"/>
  <c r="AQ280" i="5"/>
  <c r="AS280" i="5" s="1"/>
  <c r="AQ281" i="5"/>
  <c r="AS281" i="5" s="1"/>
  <c r="AQ282" i="5"/>
  <c r="AS282" i="5" s="1"/>
  <c r="AQ283" i="5"/>
  <c r="AS283" i="5" s="1"/>
  <c r="AQ284" i="5"/>
  <c r="AS284" i="5" s="1"/>
  <c r="AQ285" i="5"/>
  <c r="AS285" i="5" s="1"/>
  <c r="AQ286" i="5"/>
  <c r="AS286" i="5" s="1"/>
  <c r="AQ287" i="5"/>
  <c r="AS287" i="5" s="1"/>
  <c r="AQ288" i="5"/>
  <c r="AS288" i="5" s="1"/>
  <c r="AQ289" i="5"/>
  <c r="AS289" i="5" s="1"/>
  <c r="AQ290" i="5"/>
  <c r="AS290" i="5" s="1"/>
  <c r="AQ291" i="5"/>
  <c r="AS291" i="5" s="1"/>
  <c r="AQ292" i="5"/>
  <c r="AS292" i="5" s="1"/>
  <c r="AQ293" i="5"/>
  <c r="AS293" i="5" s="1"/>
  <c r="AQ294" i="5"/>
  <c r="AS294" i="5" s="1"/>
  <c r="AQ295" i="5"/>
  <c r="AS295" i="5" s="1"/>
  <c r="AQ296" i="5"/>
  <c r="AS296" i="5" s="1"/>
  <c r="AQ297" i="5"/>
  <c r="AS297" i="5" s="1"/>
  <c r="AQ298" i="5"/>
  <c r="AS298" i="5" s="1"/>
  <c r="AQ299" i="5"/>
  <c r="AS299" i="5" s="1"/>
  <c r="AQ235" i="5"/>
  <c r="AS235" i="5" s="1"/>
  <c r="AQ236" i="5"/>
  <c r="AS236" i="5" s="1"/>
  <c r="AQ237" i="5"/>
  <c r="AS237" i="5" s="1"/>
  <c r="AQ238" i="5"/>
  <c r="AS238" i="5" s="1"/>
  <c r="AQ239" i="5"/>
  <c r="AS239" i="5" s="1"/>
  <c r="AQ240" i="5"/>
  <c r="AS240" i="5" s="1"/>
  <c r="AQ241" i="5"/>
  <c r="AS241" i="5" s="1"/>
  <c r="AQ242" i="5"/>
  <c r="AS242" i="5" s="1"/>
  <c r="AQ243" i="5"/>
  <c r="AS243" i="5" s="1"/>
  <c r="AQ244" i="5"/>
  <c r="AS244" i="5" s="1"/>
  <c r="AQ245" i="5"/>
  <c r="AS245" i="5" s="1"/>
  <c r="AQ246" i="5"/>
  <c r="AS246" i="5" s="1"/>
  <c r="AQ247" i="5"/>
  <c r="AS247" i="5" s="1"/>
  <c r="AQ248" i="5"/>
  <c r="AS248" i="5" s="1"/>
  <c r="AQ230" i="5"/>
  <c r="AS230" i="5" s="1"/>
  <c r="AQ231" i="5"/>
  <c r="AS231" i="5" s="1"/>
  <c r="AQ232" i="5"/>
  <c r="AS232" i="5" s="1"/>
  <c r="AQ233" i="5"/>
  <c r="AS233" i="5" s="1"/>
  <c r="AQ189" i="5"/>
  <c r="AS189" i="5" s="1"/>
  <c r="AQ190" i="5"/>
  <c r="AS190" i="5" s="1"/>
  <c r="AQ191" i="5"/>
  <c r="AS191" i="5" s="1"/>
  <c r="AQ192" i="5"/>
  <c r="AS192" i="5" s="1"/>
  <c r="AQ193" i="5"/>
  <c r="AS193" i="5" s="1"/>
  <c r="AQ194" i="5"/>
  <c r="AS194" i="5" s="1"/>
  <c r="AQ195" i="5"/>
  <c r="AS195" i="5" s="1"/>
  <c r="AQ196" i="5"/>
  <c r="AS196" i="5" s="1"/>
  <c r="AQ197" i="5"/>
  <c r="AS197" i="5" s="1"/>
  <c r="AQ198" i="5"/>
  <c r="AS198" i="5" s="1"/>
  <c r="AQ199" i="5"/>
  <c r="AS199" i="5" s="1"/>
  <c r="AQ200" i="5"/>
  <c r="AS200" i="5" s="1"/>
  <c r="AQ135" i="5" l="1"/>
  <c r="AS135" i="5" s="1"/>
  <c r="AQ159" i="5"/>
  <c r="AS159" i="5" s="1"/>
  <c r="AQ160" i="5"/>
  <c r="AS160" i="5" s="1"/>
  <c r="AQ161" i="5"/>
  <c r="AS161" i="5" s="1"/>
  <c r="AQ162" i="5"/>
  <c r="AS162" i="5" s="1"/>
  <c r="AQ163" i="5"/>
  <c r="AS163" i="5" s="1"/>
  <c r="AQ158" i="5"/>
  <c r="AS158" i="5" s="1"/>
  <c r="AQ150" i="5"/>
  <c r="AS150" i="5" s="1"/>
  <c r="AQ151" i="5"/>
  <c r="AS151" i="5" s="1"/>
  <c r="AQ152" i="5"/>
  <c r="AS152" i="5" s="1"/>
  <c r="AQ153" i="5"/>
  <c r="AS153" i="5" s="1"/>
  <c r="AQ154" i="5"/>
  <c r="AS154" i="5" s="1"/>
  <c r="AQ155" i="5"/>
  <c r="AS155" i="5" s="1"/>
  <c r="AQ156" i="5"/>
  <c r="AS156" i="5" s="1"/>
  <c r="AQ157" i="5"/>
  <c r="AS157" i="5" s="1"/>
  <c r="AQ149" i="5"/>
  <c r="AS149" i="5" s="1"/>
  <c r="AQ124" i="5"/>
  <c r="AQ125" i="5"/>
  <c r="AQ126" i="5"/>
  <c r="AR125" i="5"/>
  <c r="AR126" i="5"/>
  <c r="AR124" i="5"/>
  <c r="AR60" i="5"/>
  <c r="AR61" i="5"/>
  <c r="AR59" i="5"/>
  <c r="AR91" i="5"/>
  <c r="AR92" i="5"/>
  <c r="AR90" i="5"/>
  <c r="AQ114" i="5"/>
  <c r="AS114" i="5" s="1"/>
  <c r="AQ115" i="5"/>
  <c r="AS115" i="5" s="1"/>
  <c r="AQ116" i="5"/>
  <c r="AS116" i="5" s="1"/>
  <c r="AQ117" i="5"/>
  <c r="AS117" i="5" s="1"/>
  <c r="AQ118" i="5"/>
  <c r="AS118" i="5" s="1"/>
  <c r="AQ119" i="5"/>
  <c r="AS119" i="5" s="1"/>
  <c r="AQ120" i="5"/>
  <c r="AS120" i="5" s="1"/>
  <c r="AQ121" i="5"/>
  <c r="AS121" i="5" s="1"/>
  <c r="AR109" i="5"/>
  <c r="AR110" i="5"/>
  <c r="AR111" i="5"/>
  <c r="AR107" i="5"/>
  <c r="AR108" i="5"/>
  <c r="AR106" i="5"/>
  <c r="AR103" i="5"/>
  <c r="AR104" i="5"/>
  <c r="AR105" i="5"/>
  <c r="AR101" i="5"/>
  <c r="AR102" i="5"/>
  <c r="AR100" i="5"/>
  <c r="AR98" i="5"/>
  <c r="AR99" i="5"/>
  <c r="AR97" i="5"/>
  <c r="AQ148" i="5"/>
  <c r="AS148" i="5" s="1"/>
  <c r="AQ147" i="5"/>
  <c r="AS147" i="5" s="1"/>
  <c r="AQ146" i="5"/>
  <c r="AS146" i="5" s="1"/>
  <c r="AQ145" i="5"/>
  <c r="AS145" i="5" s="1"/>
  <c r="AQ144" i="5"/>
  <c r="AS144" i="5" s="1"/>
  <c r="AQ143" i="5"/>
  <c r="AS143" i="5" s="1"/>
  <c r="AQ142" i="5"/>
  <c r="AS142" i="5" s="1"/>
  <c r="AQ141" i="5"/>
  <c r="AS141" i="5" s="1"/>
  <c r="AQ140" i="5"/>
  <c r="AS140" i="5" s="1"/>
  <c r="AQ139" i="5"/>
  <c r="AS139" i="5" s="1"/>
  <c r="AQ138" i="5"/>
  <c r="AS138" i="5" s="1"/>
  <c r="AQ137" i="5"/>
  <c r="AS137" i="5" s="1"/>
  <c r="AQ136" i="5"/>
  <c r="AS136" i="5" s="1"/>
  <c r="AQ134" i="5"/>
  <c r="AS134" i="5" s="1"/>
  <c r="AQ133" i="5"/>
  <c r="AS133" i="5" s="1"/>
  <c r="AQ132" i="5"/>
  <c r="AS132" i="5" s="1"/>
  <c r="AS131" i="5"/>
  <c r="AQ92" i="5"/>
  <c r="AQ91" i="5"/>
  <c r="AQ90" i="5"/>
  <c r="AQ89" i="5"/>
  <c r="AS89" i="5" s="1"/>
  <c r="AQ88" i="5"/>
  <c r="AS88" i="5" s="1"/>
  <c r="AQ87" i="5"/>
  <c r="AS87" i="5" s="1"/>
  <c r="AQ86" i="5"/>
  <c r="AS86" i="5" s="1"/>
  <c r="AQ85" i="5"/>
  <c r="AS85" i="5" s="1"/>
  <c r="AQ84" i="5"/>
  <c r="AS84" i="5" s="1"/>
  <c r="AQ83" i="5"/>
  <c r="AS83" i="5" s="1"/>
  <c r="AQ82" i="5"/>
  <c r="AS82" i="5" s="1"/>
  <c r="AQ81" i="5"/>
  <c r="AS81" i="5" s="1"/>
  <c r="AR80" i="5"/>
  <c r="AQ80" i="5"/>
  <c r="AR79" i="5"/>
  <c r="AQ79" i="5"/>
  <c r="AR78" i="5"/>
  <c r="AQ78" i="5"/>
  <c r="AR77" i="5"/>
  <c r="AQ77" i="5"/>
  <c r="AR76" i="5"/>
  <c r="AQ76" i="5"/>
  <c r="AR75" i="5"/>
  <c r="AQ75" i="5"/>
  <c r="AR74" i="5"/>
  <c r="AQ74" i="5"/>
  <c r="AR73" i="5"/>
  <c r="AQ73" i="5"/>
  <c r="AR72" i="5"/>
  <c r="AQ72" i="5"/>
  <c r="AR71" i="5"/>
  <c r="AQ71" i="5"/>
  <c r="AR70" i="5"/>
  <c r="AQ70" i="5"/>
  <c r="AR69" i="5"/>
  <c r="AQ69" i="5"/>
  <c r="AR68" i="5"/>
  <c r="AQ68" i="5"/>
  <c r="AR67" i="5"/>
  <c r="AQ67" i="5"/>
  <c r="AR66" i="5"/>
  <c r="AR46" i="5"/>
  <c r="AR47" i="5"/>
  <c r="AR48" i="5"/>
  <c r="AR49" i="5"/>
  <c r="AR45" i="5"/>
  <c r="AR42" i="5"/>
  <c r="AR43" i="5"/>
  <c r="AR44" i="5"/>
  <c r="AR41" i="5"/>
  <c r="AR40" i="5"/>
  <c r="AR39" i="5"/>
  <c r="AQ61" i="5"/>
  <c r="AQ60" i="5"/>
  <c r="AQ59" i="5"/>
  <c r="AQ58" i="5"/>
  <c r="AS58" i="5" s="1"/>
  <c r="AQ57" i="5"/>
  <c r="AS57" i="5" s="1"/>
  <c r="AQ56" i="5"/>
  <c r="AQ55" i="5"/>
  <c r="AS55" i="5" s="1"/>
  <c r="AQ54" i="5"/>
  <c r="AQ53" i="5"/>
  <c r="AS53" i="5" s="1"/>
  <c r="AQ52" i="5"/>
  <c r="AQ51" i="5"/>
  <c r="AS51" i="5" s="1"/>
  <c r="AQ50" i="5"/>
  <c r="AQ49" i="5"/>
  <c r="AQ48" i="5"/>
  <c r="AQ47" i="5"/>
  <c r="AQ46" i="5"/>
  <c r="AQ45" i="5"/>
  <c r="AQ44" i="5"/>
  <c r="AQ43" i="5"/>
  <c r="AQ42" i="5"/>
  <c r="AQ41" i="5"/>
  <c r="AQ40" i="5"/>
  <c r="AQ39" i="5"/>
  <c r="AQ421" i="5"/>
  <c r="AS421" i="5" s="1"/>
  <c r="AQ420" i="5"/>
  <c r="AS420" i="5" s="1"/>
  <c r="AQ419" i="5"/>
  <c r="AS419" i="5" s="1"/>
  <c r="AQ418" i="5"/>
  <c r="AS418" i="5" s="1"/>
  <c r="AQ417" i="5"/>
  <c r="AS417" i="5" s="1"/>
  <c r="AQ416" i="5"/>
  <c r="AS416" i="5" s="1"/>
  <c r="AQ415" i="5"/>
  <c r="AS415" i="5" s="1"/>
  <c r="AQ414" i="5"/>
  <c r="AS414" i="5" s="1"/>
  <c r="AS413" i="5"/>
  <c r="AQ412" i="5"/>
  <c r="AS412" i="5" s="1"/>
  <c r="AS411" i="5"/>
  <c r="AS410" i="5"/>
  <c r="AQ374" i="5"/>
  <c r="AS374" i="5" s="1"/>
  <c r="AQ373" i="5"/>
  <c r="AS373" i="5" s="1"/>
  <c r="AQ372" i="5"/>
  <c r="AS372" i="5" s="1"/>
  <c r="AQ371" i="5"/>
  <c r="AS371" i="5" s="1"/>
  <c r="AQ370" i="5"/>
  <c r="AS370" i="5" s="1"/>
  <c r="AQ369" i="5"/>
  <c r="AS369" i="5" s="1"/>
  <c r="AQ368" i="5"/>
  <c r="AS368" i="5" s="1"/>
  <c r="AQ367" i="5"/>
  <c r="AS367" i="5" s="1"/>
  <c r="AQ366" i="5"/>
  <c r="AS366" i="5" s="1"/>
  <c r="AQ365" i="5"/>
  <c r="AS365" i="5" s="1"/>
  <c r="AQ364" i="5"/>
  <c r="AS364" i="5" s="1"/>
  <c r="AQ363" i="5"/>
  <c r="AS363" i="5" s="1"/>
  <c r="AQ362" i="5"/>
  <c r="AS362" i="5" s="1"/>
  <c r="AQ361" i="5"/>
  <c r="AS361" i="5" s="1"/>
  <c r="AQ360" i="5"/>
  <c r="AS360" i="5" s="1"/>
  <c r="AQ359" i="5"/>
  <c r="AS359" i="5" s="1"/>
  <c r="AQ358" i="5"/>
  <c r="AS358" i="5" s="1"/>
  <c r="AQ353" i="5"/>
  <c r="AS353" i="5" s="1"/>
  <c r="AQ352" i="5"/>
  <c r="AS352" i="5" s="1"/>
  <c r="AQ351" i="5"/>
  <c r="AS351" i="5" s="1"/>
  <c r="AQ324" i="5"/>
  <c r="AS324" i="5" s="1"/>
  <c r="AQ323" i="5"/>
  <c r="AS323" i="5" s="1"/>
  <c r="AQ322" i="5"/>
  <c r="AS322" i="5" s="1"/>
  <c r="AQ321" i="5"/>
  <c r="AS321" i="5" s="1"/>
  <c r="AQ320" i="5"/>
  <c r="AS320" i="5" s="1"/>
  <c r="AQ319" i="5"/>
  <c r="AS319" i="5" s="1"/>
  <c r="AQ318" i="5"/>
  <c r="AS318" i="5" s="1"/>
  <c r="AQ317" i="5"/>
  <c r="AS317" i="5" s="1"/>
  <c r="AQ316" i="5"/>
  <c r="AS316" i="5" s="1"/>
  <c r="AQ315" i="5"/>
  <c r="AS315" i="5" s="1"/>
  <c r="AQ314" i="5"/>
  <c r="AS314" i="5" s="1"/>
  <c r="AQ313" i="5"/>
  <c r="AS313" i="5" s="1"/>
  <c r="AQ312" i="5"/>
  <c r="AS312" i="5" s="1"/>
  <c r="AQ311" i="5"/>
  <c r="AS311" i="5" s="1"/>
  <c r="AQ310" i="5"/>
  <c r="AS310" i="5" s="1"/>
  <c r="AQ309" i="5"/>
  <c r="AS309" i="5" s="1"/>
  <c r="AQ308" i="5"/>
  <c r="AS308" i="5" s="1"/>
  <c r="AQ307" i="5"/>
  <c r="AS307" i="5" s="1"/>
  <c r="AQ306" i="5"/>
  <c r="AS306" i="5" s="1"/>
  <c r="AQ301" i="5"/>
  <c r="AS301" i="5" s="1"/>
  <c r="AQ300" i="5"/>
  <c r="AS300" i="5" s="1"/>
  <c r="AQ274" i="5"/>
  <c r="AS274" i="5" s="1"/>
  <c r="AQ273" i="5"/>
  <c r="AS273" i="5" s="1"/>
  <c r="AQ272" i="5"/>
  <c r="AS272" i="5" s="1"/>
  <c r="AQ271" i="5"/>
  <c r="AS271" i="5" s="1"/>
  <c r="AQ270" i="5"/>
  <c r="AS270" i="5" s="1"/>
  <c r="AQ269" i="5"/>
  <c r="AS269" i="5" s="1"/>
  <c r="AQ268" i="5"/>
  <c r="AS268" i="5" s="1"/>
  <c r="AQ267" i="5"/>
  <c r="AS267" i="5" s="1"/>
  <c r="AQ266" i="5"/>
  <c r="AS266" i="5" s="1"/>
  <c r="AQ265" i="5"/>
  <c r="AS265" i="5" s="1"/>
  <c r="AQ264" i="5"/>
  <c r="AS264" i="5" s="1"/>
  <c r="AQ263" i="5"/>
  <c r="AS263" i="5" s="1"/>
  <c r="AQ262" i="5"/>
  <c r="AS262" i="5" s="1"/>
  <c r="AQ261" i="5"/>
  <c r="AS261" i="5" s="1"/>
  <c r="AQ260" i="5"/>
  <c r="AS260" i="5" s="1"/>
  <c r="AQ259" i="5"/>
  <c r="AS259" i="5" s="1"/>
  <c r="AQ258" i="5"/>
  <c r="AS258" i="5" s="1"/>
  <c r="AQ257" i="5"/>
  <c r="AS257" i="5" s="1"/>
  <c r="AQ256" i="5"/>
  <c r="AS256" i="5" s="1"/>
  <c r="AQ255" i="5"/>
  <c r="AS255" i="5" s="1"/>
  <c r="AQ254" i="5"/>
  <c r="AS254" i="5" s="1"/>
  <c r="AQ249" i="5"/>
  <c r="AS249" i="5" s="1"/>
  <c r="AQ234" i="5"/>
  <c r="AS234" i="5" s="1"/>
  <c r="AQ229" i="5"/>
  <c r="AS229" i="5" s="1"/>
  <c r="AQ228" i="5"/>
  <c r="AS228" i="5" s="1"/>
  <c r="AQ227" i="5"/>
  <c r="AS227" i="5" s="1"/>
  <c r="AQ226" i="5"/>
  <c r="AS226" i="5" s="1"/>
  <c r="AQ225" i="5"/>
  <c r="AS225" i="5" s="1"/>
  <c r="AQ224" i="5"/>
  <c r="AS224" i="5" s="1"/>
  <c r="AQ223" i="5"/>
  <c r="AS223" i="5" s="1"/>
  <c r="AQ222" i="5"/>
  <c r="AS222" i="5" s="1"/>
  <c r="AQ221" i="5"/>
  <c r="AS221" i="5" s="1"/>
  <c r="AQ220" i="5"/>
  <c r="AS220" i="5" s="1"/>
  <c r="AQ219" i="5"/>
  <c r="AS219" i="5" s="1"/>
  <c r="AQ218" i="5"/>
  <c r="AS218" i="5" s="1"/>
  <c r="AQ217" i="5"/>
  <c r="AS217" i="5" s="1"/>
  <c r="AQ216" i="5"/>
  <c r="AS216" i="5" s="1"/>
  <c r="AQ215" i="5"/>
  <c r="AS215" i="5" s="1"/>
  <c r="AQ214" i="5"/>
  <c r="AS214" i="5" s="1"/>
  <c r="AQ213" i="5"/>
  <c r="AS213" i="5" s="1"/>
  <c r="AQ212" i="5"/>
  <c r="AS212" i="5" s="1"/>
  <c r="AQ211" i="5"/>
  <c r="AS211" i="5" s="1"/>
  <c r="AQ210" i="5"/>
  <c r="AS210" i="5" s="1"/>
  <c r="AQ209" i="5"/>
  <c r="AS209" i="5" s="1"/>
  <c r="AQ208" i="5"/>
  <c r="AS208" i="5" s="1"/>
  <c r="AQ207" i="5"/>
  <c r="AS207" i="5" s="1"/>
  <c r="AQ206" i="5"/>
  <c r="AS206" i="5" s="1"/>
  <c r="AQ205" i="5"/>
  <c r="AS205" i="5" s="1"/>
  <c r="AQ188" i="5"/>
  <c r="AS188" i="5" s="1"/>
  <c r="AQ187" i="5"/>
  <c r="AS187" i="5" s="1"/>
  <c r="AQ186" i="5"/>
  <c r="AS186" i="5" s="1"/>
  <c r="AQ185" i="5"/>
  <c r="AS185" i="5" s="1"/>
  <c r="AQ184" i="5"/>
  <c r="AS184" i="5" s="1"/>
  <c r="AQ183" i="5"/>
  <c r="AS183" i="5" s="1"/>
  <c r="AQ182" i="5"/>
  <c r="AS182" i="5" s="1"/>
  <c r="AQ181" i="5"/>
  <c r="AS181" i="5" s="1"/>
  <c r="AQ180" i="5"/>
  <c r="AS180" i="5" s="1"/>
  <c r="AQ179" i="5"/>
  <c r="AS179" i="5" s="1"/>
  <c r="AQ178" i="5"/>
  <c r="AS178" i="5" s="1"/>
  <c r="AQ177" i="5"/>
  <c r="AS177" i="5" s="1"/>
  <c r="AQ176" i="5"/>
  <c r="AS176" i="5" s="1"/>
  <c r="AQ175" i="5"/>
  <c r="AS175" i="5" s="1"/>
  <c r="AQ174" i="5"/>
  <c r="AS174" i="5" s="1"/>
  <c r="AQ173" i="5"/>
  <c r="AS173" i="5" s="1"/>
  <c r="AQ172" i="5"/>
  <c r="AS172" i="5" s="1"/>
  <c r="AQ171" i="5"/>
  <c r="AS171" i="5" s="1"/>
  <c r="AQ170" i="5"/>
  <c r="AS170" i="5" s="1"/>
  <c r="AQ169" i="5"/>
  <c r="AS169" i="5" s="1"/>
  <c r="AQ168" i="5"/>
  <c r="AS168" i="5" s="1"/>
  <c r="AQ123" i="5"/>
  <c r="AS123" i="5" s="1"/>
  <c r="AQ122" i="5"/>
  <c r="AS122" i="5" s="1"/>
  <c r="AQ113" i="5"/>
  <c r="AS113" i="5" s="1"/>
  <c r="AQ112" i="5"/>
  <c r="AS112" i="5" s="1"/>
  <c r="AQ111" i="5"/>
  <c r="AQ110" i="5"/>
  <c r="AQ109" i="5"/>
  <c r="AQ34" i="5"/>
  <c r="AS34" i="5" s="1"/>
  <c r="AQ33" i="5"/>
  <c r="AS33" i="5" s="1"/>
  <c r="AQ32" i="5"/>
  <c r="AS32" i="5" s="1"/>
  <c r="AQ31" i="5"/>
  <c r="AS31" i="5" s="1"/>
  <c r="AQ30" i="5"/>
  <c r="AS30" i="5" s="1"/>
  <c r="AQ29" i="5"/>
  <c r="AS29" i="5" s="1"/>
  <c r="AQ28" i="5"/>
  <c r="AS28" i="5" s="1"/>
  <c r="AQ27" i="5"/>
  <c r="AS27" i="5" s="1"/>
  <c r="AQ26" i="5"/>
  <c r="AS26" i="5" s="1"/>
  <c r="AQ25" i="5"/>
  <c r="AS25" i="5" s="1"/>
  <c r="AQ24" i="5"/>
  <c r="AS24" i="5" s="1"/>
  <c r="AQ23" i="5"/>
  <c r="AS23" i="5" s="1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S124" i="5" l="1"/>
  <c r="AS126" i="5"/>
  <c r="AS125" i="5"/>
  <c r="AS103" i="5"/>
  <c r="AS109" i="5"/>
  <c r="AS13" i="5"/>
  <c r="AS19" i="5"/>
  <c r="AS70" i="5"/>
  <c r="AS78" i="5"/>
  <c r="AS18" i="5"/>
  <c r="AS98" i="5"/>
  <c r="AS71" i="5"/>
  <c r="AS79" i="5"/>
  <c r="AS102" i="5"/>
  <c r="AS73" i="5"/>
  <c r="AS67" i="5"/>
  <c r="AS22" i="5"/>
  <c r="AS100" i="5"/>
  <c r="AS99" i="5"/>
  <c r="AS97" i="5"/>
  <c r="AS104" i="5"/>
  <c r="AS72" i="5"/>
  <c r="AS80" i="5"/>
  <c r="AS105" i="5"/>
  <c r="AS111" i="5"/>
  <c r="AS20" i="5"/>
  <c r="AS92" i="5"/>
  <c r="AS74" i="5"/>
  <c r="AS68" i="5"/>
  <c r="AS69" i="5"/>
  <c r="AS77" i="5"/>
  <c r="AS17" i="5"/>
  <c r="AS106" i="5"/>
  <c r="AS59" i="5"/>
  <c r="AS46" i="5"/>
  <c r="AS101" i="5"/>
  <c r="AS107" i="5"/>
  <c r="AS91" i="5"/>
  <c r="AS110" i="5"/>
  <c r="AS108" i="5"/>
  <c r="AS90" i="5"/>
  <c r="AS75" i="5"/>
  <c r="AS21" i="5"/>
  <c r="AS76" i="5"/>
  <c r="AS16" i="5"/>
  <c r="AS15" i="5"/>
  <c r="AS66" i="5"/>
  <c r="AS61" i="5"/>
  <c r="AS44" i="5"/>
  <c r="AS60" i="5"/>
  <c r="AS14" i="5"/>
  <c r="AS42" i="5"/>
  <c r="AS43" i="5"/>
  <c r="AS54" i="5"/>
  <c r="AS56" i="5"/>
  <c r="AS45" i="5"/>
  <c r="AS48" i="5"/>
  <c r="AS40" i="5"/>
  <c r="AS49" i="5"/>
  <c r="AS47" i="5"/>
  <c r="AS50" i="5"/>
  <c r="AS41" i="5"/>
  <c r="AS52" i="5"/>
  <c r="AS39" i="5"/>
</calcChain>
</file>

<file path=xl/sharedStrings.xml><?xml version="1.0" encoding="utf-8"?>
<sst xmlns="http://schemas.openxmlformats.org/spreadsheetml/2006/main" count="836" uniqueCount="132">
  <si>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</si>
  <si>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</si>
  <si>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</si>
  <si>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</si>
  <si>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</si>
  <si>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</si>
  <si>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</si>
  <si>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</si>
  <si>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</si>
  <si>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</si>
  <si>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</si>
  <si>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</si>
  <si>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</si>
  <si>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</si>
  <si>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</si>
  <si>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</si>
  <si>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</si>
  <si>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</si>
  <si>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</si>
  <si>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</si>
  <si>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</si>
  <si>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</si>
  <si>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</si>
  <si>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</si>
  <si>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</si>
  <si>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</si>
  <si>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</si>
  <si>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</si>
  <si>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</si>
  <si>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</si>
  <si>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</si>
  <si>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</si>
  <si>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</si>
  <si>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</si>
  <si>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</si>
  <si>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</si>
  <si>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</si>
  <si>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</si>
  <si>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</si>
  <si>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</si>
  <si>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10 класс</t>
  </si>
  <si>
    <t>11 класс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</si>
  <si>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</si>
  <si>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</si>
  <si>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</si>
  <si>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</si>
  <si>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</si>
  <si>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</si>
  <si>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t>1а</t>
  </si>
  <si>
    <t>1б</t>
  </si>
  <si>
    <t>1в</t>
  </si>
  <si>
    <t>класс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</si>
  <si>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</si>
  <si>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</si>
  <si>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</si>
  <si>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</si>
  <si>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</si>
  <si>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Физическая культура</t>
  </si>
  <si>
    <t>Иностранный язык (указать какой)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</si>
  <si>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</si>
  <si>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</si>
  <si>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</si>
  <si>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</si>
  <si>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</si>
  <si>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</si>
  <si>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</si>
  <si>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</si>
  <si>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</si>
  <si>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</si>
  <si>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</si>
  <si>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</si>
  <si>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</si>
  <si>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</si>
  <si>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</si>
  <si>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</si>
  <si>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</si>
  <si>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</si>
  <si>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</si>
  <si>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</si>
  <si>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</si>
  <si>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</si>
  <si>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</si>
  <si>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</si>
  <si>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</si>
  <si>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</si>
  <si>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</si>
  <si>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</si>
  <si>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</si>
  <si>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</si>
  <si>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</si>
  <si>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</si>
  <si>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</si>
  <si>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</si>
  <si>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</si>
  <si>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</si>
  <si>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</si>
  <si>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</si>
  <si>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</si>
  <si>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</si>
  <si>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Алгебра и начала математического анализа</t>
  </si>
  <si>
    <t>Индивидуальный проект</t>
  </si>
  <si>
    <t>11а</t>
  </si>
  <si>
    <t>11б</t>
  </si>
  <si>
    <t>11в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</si>
  <si>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</si>
  <si>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</si>
  <si>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</si>
  <si>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</si>
  <si>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</si>
  <si>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</si>
  <si>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</si>
  <si>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</si>
  <si>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</si>
  <si>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г. Новоуральск</t>
  </si>
  <si>
    <t>МАОУ "Лицей № 56"</t>
  </si>
  <si>
    <t xml:space="preserve">первое полугодие </t>
  </si>
  <si>
    <t>Всего оценочных процедур за первое полугодие</t>
  </si>
  <si>
    <t>ИС</t>
  </si>
  <si>
    <t xml:space="preserve"> - итоговое собеседование</t>
  </si>
  <si>
    <t>ДР 09.09</t>
  </si>
  <si>
    <t>ПР 02.12</t>
  </si>
  <si>
    <t>ПР 09.12</t>
  </si>
  <si>
    <t>ПР 16.12</t>
  </si>
  <si>
    <t>2026/2027 учебный год</t>
  </si>
  <si>
    <t>ИС 02.12</t>
  </si>
  <si>
    <t>ДР 08.09</t>
  </si>
  <si>
    <t>ПР 15.12</t>
  </si>
  <si>
    <t>ПР 08.12</t>
  </si>
  <si>
    <t>ПР 03.12</t>
  </si>
  <si>
    <t>07.09.2026 г.</t>
  </si>
  <si>
    <t xml:space="preserve"> № 262к</t>
  </si>
  <si>
    <t>262к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</si>
</sst>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/>
    <xf numFmtId="14" fontId="2" fillId="0" borderId="1" xfId="0" applyNumberFormat="1" applyFont="1" applyBorder="1" applyAlignment="1">
      <alignment wrapText="1"/>
    </xf>
    <xf numFmtId="0" fontId="18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4" fontId="16" fillId="0" borderId="15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/>
    <xf numFmtId="0" fontId="19" fillId="0" borderId="1" xfId="0" applyFont="1" applyFill="1" applyBorder="1" applyAlignment="1">
      <alignment horizontal="center" vertical="center" wrapText="1"/>
    </xf>
    <xf numFmtId="0" fontId="2" fillId="6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8" borderId="1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6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center" vertical="center" wrapText="1"/>
    </xf>
    <xf numFmtId="49" fontId="2" fillId="7" borderId="13" xfId="0" applyNumberFormat="1" applyFont="1" applyFill="1" applyBorder="1" applyAlignment="1">
      <alignment horizontal="center" vertical="center" wrapText="1"/>
    </xf>
    <xf numFmtId="49" fontId="2" fillId="7" borderId="11" xfId="0" applyNumberFormat="1" applyFont="1" applyFill="1" applyBorder="1" applyAlignment="1">
      <alignment horizontal="center" vertical="center" wrapText="1"/>
    </xf>
    <xf numFmtId="49" fontId="2" fillId="7" borderId="1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0" fontId="4" fillId="9" borderId="1" xfId="0" applyFont="1" applyFill="1" applyBorder="1" applyAlignment="1">
      <alignment vertical="center" wrapText="1"/>
    </xf>
    <xf numFmtId="0" fontId="2" fillId="9" borderId="0" xfId="0" applyFont="1" applyFill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54"/>
  <sheetViews>
    <sheetView tabSelected="1" view="pageBreakPreview" zoomScaleNormal="85" zoomScaleSheetLayoutView="100" workbookViewId="0">
      <selection activeCell="F5" sqref="F5"/>
    </sheetView>
  </sheetViews>
  <sheetFormatPr defaultRowHeight="12.75" x14ac:dyDescent="0.2"/>
  <cols>
    <col min="1" max="1" width="12.85546875" style="1" customWidth="1"/>
    <col min="2" max="2" width="18" style="1" customWidth="1"/>
    <col min="3" max="3" width="10.28515625" style="1" customWidth="1"/>
    <col min="4" max="4" width="10.42578125" style="1" customWidth="1"/>
    <col min="5" max="5" width="9.42578125" style="1" customWidth="1"/>
    <col min="6" max="6" width="8.7109375" style="1" customWidth="1"/>
    <col min="7" max="7" width="3.28515625" style="1" customWidth="1"/>
    <col min="8" max="16" width="4.28515625" style="1" customWidth="1"/>
    <col min="17" max="17" width="6" style="1" customWidth="1"/>
    <col min="18" max="18" width="9.28515625" style="1" customWidth="1"/>
    <col min="19" max="19" width="8.140625" style="1" customWidth="1"/>
    <col min="20" max="20" width="9.42578125" style="1" customWidth="1"/>
    <col min="21" max="35" width="4.28515625" style="1" customWidth="1"/>
    <col min="36" max="36" width="4" style="1" customWidth="1"/>
    <col min="37" max="37" width="4.28515625" style="1" customWidth="1"/>
    <col min="38" max="38" width="6.140625" style="1" customWidth="1"/>
    <col min="39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69" customFormat="1" ht="63" customHeight="1" x14ac:dyDescent="0.25">
      <c r="A1" s="19" t="s">
        <v>107</v>
      </c>
      <c r="B1" s="82"/>
      <c r="C1" s="86" t="s">
        <v>129</v>
      </c>
      <c r="D1" s="82"/>
      <c r="E1" s="86" t="s">
        <v>130</v>
      </c>
      <c r="F1" s="19"/>
      <c r="G1" s="77"/>
      <c r="H1" s="19"/>
      <c r="L1" s="79" t="s">
        <v>39</v>
      </c>
      <c r="AC1" s="70"/>
      <c r="AD1" s="70"/>
      <c r="AL1" s="70"/>
      <c r="AM1" s="70"/>
      <c r="AN1" s="70"/>
      <c r="AO1" s="70"/>
      <c r="AP1" s="70"/>
      <c r="AQ1" s="70"/>
      <c r="AR1" s="70"/>
      <c r="AS1" s="70"/>
    </row>
    <row r="2" spans="1:48" ht="21.75" customHeight="1" x14ac:dyDescent="0.4">
      <c r="A2" s="20" t="s">
        <v>45</v>
      </c>
      <c r="B2" s="18" t="s">
        <v>113</v>
      </c>
      <c r="C2" s="80"/>
      <c r="D2" s="73"/>
      <c r="F2" s="77"/>
      <c r="G2" s="78" t="s">
        <v>105</v>
      </c>
      <c r="H2" s="19"/>
      <c r="I2" s="11"/>
      <c r="J2" s="11"/>
      <c r="K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23"/>
      <c r="AE2" s="23"/>
      <c r="AF2" s="23"/>
      <c r="AG2" s="23"/>
      <c r="AH2" s="23"/>
      <c r="AI2" s="22"/>
      <c r="AJ2" s="22"/>
      <c r="AK2" s="22"/>
      <c r="AL2" s="47"/>
      <c r="AM2" s="47"/>
      <c r="AN2" s="47"/>
      <c r="AO2" s="54"/>
      <c r="AP2" s="54"/>
      <c r="AQ2" s="54"/>
      <c r="AR2" s="54"/>
      <c r="AS2" s="54"/>
      <c r="AT2" s="22"/>
      <c r="AU2" s="22"/>
      <c r="AV2" s="22"/>
    </row>
    <row r="3" spans="1:48" ht="40.5" customHeight="1" x14ac:dyDescent="0.25">
      <c r="A3" s="20" t="s">
        <v>53</v>
      </c>
      <c r="B3" s="39" t="s">
        <v>114</v>
      </c>
      <c r="C3" s="22"/>
      <c r="D3" s="20"/>
      <c r="E3" s="21"/>
      <c r="F3" s="21"/>
      <c r="G3" s="161" t="s">
        <v>104</v>
      </c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3"/>
      <c r="X3" s="167" t="s">
        <v>52</v>
      </c>
      <c r="Y3" s="168"/>
      <c r="Z3" s="168"/>
      <c r="AA3" s="168"/>
      <c r="AB3" s="169"/>
      <c r="AC3" s="152" t="s">
        <v>74</v>
      </c>
      <c r="AD3" s="153"/>
      <c r="AE3" s="153"/>
      <c r="AF3" s="153"/>
      <c r="AG3" s="153"/>
      <c r="AH3" s="153"/>
      <c r="AI3" s="153"/>
      <c r="AJ3" s="153"/>
      <c r="AK3" s="153"/>
      <c r="AL3" s="153"/>
      <c r="AM3" s="154"/>
      <c r="AN3" s="146" t="s">
        <v>75</v>
      </c>
      <c r="AO3" s="147"/>
      <c r="AP3" s="50" t="s">
        <v>76</v>
      </c>
      <c r="AQ3" s="50"/>
      <c r="AR3" s="55"/>
      <c r="AS3" s="22"/>
      <c r="AT3" s="22"/>
      <c r="AU3" s="52"/>
      <c r="AV3" s="22"/>
    </row>
    <row r="4" spans="1:48" ht="22.5" customHeight="1" x14ac:dyDescent="0.2">
      <c r="B4" s="133" t="s">
        <v>54</v>
      </c>
      <c r="C4" s="133"/>
      <c r="D4" s="22"/>
      <c r="E4" s="22"/>
      <c r="F4" s="24"/>
      <c r="G4" s="76" t="s">
        <v>78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170" t="s">
        <v>108</v>
      </c>
      <c r="Y4" s="171"/>
      <c r="Z4" s="171"/>
      <c r="AA4" s="171"/>
      <c r="AB4" s="172"/>
      <c r="AC4" s="155"/>
      <c r="AD4" s="156"/>
      <c r="AE4" s="156"/>
      <c r="AF4" s="156"/>
      <c r="AG4" s="156"/>
      <c r="AH4" s="156"/>
      <c r="AI4" s="156"/>
      <c r="AJ4" s="156"/>
      <c r="AK4" s="156"/>
      <c r="AL4" s="156"/>
      <c r="AM4" s="157"/>
      <c r="AN4" s="148"/>
      <c r="AO4" s="149"/>
      <c r="AP4" s="165" t="s">
        <v>77</v>
      </c>
      <c r="AQ4" s="166"/>
      <c r="AU4" s="52"/>
      <c r="AV4" s="22"/>
    </row>
    <row r="5" spans="1:48" ht="42.75" customHeight="1" x14ac:dyDescent="0.2">
      <c r="A5" s="60" t="s">
        <v>55</v>
      </c>
      <c r="B5" s="18" t="s">
        <v>131</v>
      </c>
      <c r="C5" s="27" t="s">
        <v>46</v>
      </c>
      <c r="D5" s="3"/>
      <c r="E5" s="22"/>
      <c r="F5" s="24"/>
      <c r="G5" s="164" t="s">
        <v>79</v>
      </c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73"/>
      <c r="Y5" s="174"/>
      <c r="Z5" s="174"/>
      <c r="AA5" s="174"/>
      <c r="AB5" s="175"/>
      <c r="AC5" s="158"/>
      <c r="AD5" s="159"/>
      <c r="AE5" s="159"/>
      <c r="AF5" s="159"/>
      <c r="AG5" s="159"/>
      <c r="AH5" s="159"/>
      <c r="AI5" s="159"/>
      <c r="AJ5" s="159"/>
      <c r="AK5" s="159"/>
      <c r="AL5" s="159"/>
      <c r="AM5" s="160"/>
      <c r="AN5" s="150"/>
      <c r="AO5" s="151"/>
      <c r="AP5" s="139" t="s">
        <v>53</v>
      </c>
      <c r="AQ5" s="140"/>
      <c r="AU5" s="52"/>
      <c r="AV5" s="22"/>
    </row>
    <row r="6" spans="1:48" ht="35.25" customHeight="1" x14ac:dyDescent="0.2">
      <c r="A6" s="61" t="s">
        <v>56</v>
      </c>
      <c r="B6" s="1" t="s">
        <v>129</v>
      </c>
      <c r="C6" s="27" t="s">
        <v>47</v>
      </c>
      <c r="D6" s="26"/>
      <c r="E6" s="25"/>
      <c r="F6" s="2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41" t="s">
        <v>109</v>
      </c>
      <c r="Y6" s="142"/>
      <c r="Z6" s="142"/>
      <c r="AA6" s="142"/>
      <c r="AB6" s="142"/>
      <c r="AC6" s="63" t="s">
        <v>110</v>
      </c>
      <c r="AD6" s="56"/>
      <c r="AE6" s="56"/>
      <c r="AF6" s="56"/>
      <c r="AG6" s="56"/>
      <c r="AH6" s="92"/>
      <c r="AM6" s="93"/>
      <c r="AU6" s="22"/>
      <c r="AV6" s="22"/>
    </row>
    <row r="7" spans="1:48" ht="26.25" customHeight="1" x14ac:dyDescent="0.2">
      <c r="A7" s="134" t="s">
        <v>106</v>
      </c>
      <c r="B7" s="134"/>
      <c r="C7" s="135" t="s">
        <v>115</v>
      </c>
      <c r="D7" s="135"/>
      <c r="E7" s="22"/>
      <c r="F7" s="2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Y7" s="53"/>
      <c r="Z7" s="22"/>
      <c r="AB7" s="53"/>
      <c r="AC7" s="65" t="s">
        <v>112</v>
      </c>
      <c r="AP7" s="46"/>
      <c r="AQ7" s="46"/>
      <c r="AR7" s="46"/>
      <c r="AS7" s="22"/>
    </row>
    <row r="8" spans="1:48" ht="26.25" customHeight="1" x14ac:dyDescent="0.2">
      <c r="A8" s="88"/>
      <c r="B8" s="88"/>
      <c r="C8" s="89"/>
      <c r="D8" s="89"/>
      <c r="E8" s="22"/>
      <c r="F8" s="24"/>
      <c r="G8" s="90"/>
      <c r="H8" s="90"/>
      <c r="I8" s="90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Y8" s="53"/>
      <c r="Z8" s="22"/>
      <c r="AB8" s="53"/>
      <c r="AC8" s="62" t="s">
        <v>111</v>
      </c>
      <c r="AD8" s="46"/>
      <c r="AE8" s="46"/>
      <c r="AF8" s="46"/>
      <c r="AG8" s="46"/>
      <c r="AH8" s="46"/>
      <c r="AI8" s="46"/>
      <c r="AJ8" s="46"/>
      <c r="AK8" s="81"/>
      <c r="AL8" s="64"/>
      <c r="AM8" s="46"/>
      <c r="AN8" s="46"/>
      <c r="AO8" s="46"/>
      <c r="AP8" s="46"/>
      <c r="AQ8" s="46"/>
      <c r="AR8" s="46"/>
      <c r="AS8" s="47"/>
    </row>
    <row r="9" spans="1:48" ht="22.5" customHeight="1" x14ac:dyDescent="0.25">
      <c r="A9" s="66"/>
      <c r="B9" s="66"/>
      <c r="C9" s="66"/>
      <c r="D9" s="67"/>
      <c r="E9" s="67"/>
      <c r="F9" s="67"/>
      <c r="G9" s="68"/>
      <c r="H9" s="68"/>
      <c r="I9" s="66"/>
      <c r="J9" s="22"/>
      <c r="K9" s="22"/>
      <c r="X9" s="75"/>
      <c r="Y9" s="22"/>
      <c r="Z9" s="45"/>
      <c r="AA9" s="45"/>
      <c r="AB9" s="45"/>
      <c r="AC9" s="95" t="s">
        <v>117</v>
      </c>
      <c r="AD9" s="1" t="s">
        <v>118</v>
      </c>
    </row>
    <row r="10" spans="1:48" s="2" customFormat="1" ht="120.75" customHeight="1" x14ac:dyDescent="0.2">
      <c r="A10" s="114" t="s">
        <v>15</v>
      </c>
      <c r="B10" s="114"/>
      <c r="C10" s="114"/>
      <c r="D10" s="114"/>
      <c r="E10" s="115" t="s">
        <v>123</v>
      </c>
      <c r="F10" s="115"/>
      <c r="G10" s="115"/>
      <c r="H10" s="115"/>
      <c r="I10" s="115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16" t="s">
        <v>116</v>
      </c>
      <c r="AR10" s="116" t="s">
        <v>22</v>
      </c>
      <c r="AS10" s="109" t="s">
        <v>21</v>
      </c>
    </row>
    <row r="11" spans="1:48" s="2" customFormat="1" ht="21.75" customHeight="1" x14ac:dyDescent="0.2">
      <c r="A11" s="110" t="s">
        <v>0</v>
      </c>
      <c r="B11" s="111"/>
      <c r="C11" s="96" t="s">
        <v>51</v>
      </c>
      <c r="D11" s="13" t="s">
        <v>18</v>
      </c>
      <c r="E11" s="99" t="s">
        <v>1</v>
      </c>
      <c r="F11" s="99"/>
      <c r="G11" s="99"/>
      <c r="H11" s="99"/>
      <c r="I11" s="99" t="s">
        <v>2</v>
      </c>
      <c r="J11" s="99"/>
      <c r="K11" s="99"/>
      <c r="L11" s="99"/>
      <c r="M11" s="99" t="s">
        <v>3</v>
      </c>
      <c r="N11" s="99"/>
      <c r="O11" s="99"/>
      <c r="P11" s="99"/>
      <c r="Q11" s="99" t="s">
        <v>4</v>
      </c>
      <c r="R11" s="99"/>
      <c r="S11" s="99"/>
      <c r="T11" s="99"/>
      <c r="U11" s="101" t="s">
        <v>5</v>
      </c>
      <c r="V11" s="102"/>
      <c r="W11" s="103"/>
      <c r="X11" s="101" t="s">
        <v>6</v>
      </c>
      <c r="Y11" s="102"/>
      <c r="Z11" s="102"/>
      <c r="AA11" s="103"/>
      <c r="AB11" s="101" t="s">
        <v>7</v>
      </c>
      <c r="AC11" s="102"/>
      <c r="AD11" s="103"/>
      <c r="AE11" s="101" t="s">
        <v>8</v>
      </c>
      <c r="AF11" s="102"/>
      <c r="AG11" s="102"/>
      <c r="AH11" s="102"/>
      <c r="AI11" s="103"/>
      <c r="AJ11" s="101" t="s">
        <v>9</v>
      </c>
      <c r="AK11" s="102"/>
      <c r="AL11" s="103"/>
      <c r="AM11" s="101" t="s">
        <v>10</v>
      </c>
      <c r="AN11" s="102"/>
      <c r="AO11" s="102"/>
      <c r="AP11" s="103"/>
      <c r="AQ11" s="116"/>
      <c r="AR11" s="116"/>
      <c r="AS11" s="109"/>
    </row>
    <row r="12" spans="1:48" s="6" customFormat="1" ht="11.25" customHeight="1" x14ac:dyDescent="0.2">
      <c r="A12" s="112"/>
      <c r="B12" s="113"/>
      <c r="C12" s="98"/>
      <c r="D12" s="13" t="s">
        <v>19</v>
      </c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5">
        <v>13</v>
      </c>
      <c r="R12" s="5">
        <v>14</v>
      </c>
      <c r="S12" s="5">
        <v>15</v>
      </c>
      <c r="T12" s="5">
        <v>16</v>
      </c>
      <c r="U12" s="5">
        <v>17</v>
      </c>
      <c r="V12" s="5">
        <v>18</v>
      </c>
      <c r="W12" s="5">
        <v>19</v>
      </c>
      <c r="X12" s="5">
        <v>20</v>
      </c>
      <c r="Y12" s="5">
        <v>21</v>
      </c>
      <c r="Z12" s="5">
        <v>22</v>
      </c>
      <c r="AA12" s="5">
        <v>23</v>
      </c>
      <c r="AB12" s="5">
        <v>24</v>
      </c>
      <c r="AC12" s="5">
        <v>25</v>
      </c>
      <c r="AD12" s="5">
        <v>26</v>
      </c>
      <c r="AE12" s="5">
        <v>27</v>
      </c>
      <c r="AF12" s="5">
        <v>28</v>
      </c>
      <c r="AG12" s="5">
        <v>29</v>
      </c>
      <c r="AH12" s="5">
        <v>30</v>
      </c>
      <c r="AI12" s="5">
        <v>31</v>
      </c>
      <c r="AJ12" s="5">
        <v>32</v>
      </c>
      <c r="AK12" s="5">
        <v>33</v>
      </c>
      <c r="AL12" s="5">
        <v>34</v>
      </c>
      <c r="AM12" s="5">
        <v>35</v>
      </c>
      <c r="AN12" s="5">
        <v>36</v>
      </c>
      <c r="AO12" s="5">
        <v>37</v>
      </c>
      <c r="AP12" s="5">
        <v>38</v>
      </c>
      <c r="AQ12" s="116"/>
      <c r="AR12" s="116"/>
      <c r="AS12" s="109"/>
    </row>
    <row r="13" spans="1:48" s="6" customFormat="1" ht="11.25" customHeight="1" x14ac:dyDescent="0.2">
      <c r="A13" s="107" t="s">
        <v>73</v>
      </c>
      <c r="B13" s="96" t="s">
        <v>13</v>
      </c>
      <c r="C13" s="28" t="s">
        <v>48</v>
      </c>
      <c r="D13" s="85"/>
      <c r="E13" s="5"/>
      <c r="F13" s="83" t="s">
        <v>125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29">
        <f t="shared" ref="AQ13:AQ34" si="0">COUNTA(E13:AP13)</f>
        <v>1</v>
      </c>
      <c r="AR13" s="3">
        <f>33*5</f>
        <v>165</v>
      </c>
      <c r="AS13" s="30">
        <f>AQ13/AR13</f>
        <v>6.0606060606060606E-3</v>
      </c>
    </row>
    <row r="14" spans="1:48" ht="12.75" customHeight="1" x14ac:dyDescent="0.2">
      <c r="A14" s="108"/>
      <c r="B14" s="97"/>
      <c r="C14" s="28" t="s">
        <v>49</v>
      </c>
      <c r="D14" s="84"/>
      <c r="E14" s="4"/>
      <c r="F14" s="83" t="s">
        <v>125</v>
      </c>
      <c r="G14" s="4"/>
      <c r="H14" s="4"/>
      <c r="I14" s="4"/>
      <c r="J14" s="1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29">
        <f t="shared" si="0"/>
        <v>1</v>
      </c>
      <c r="AR14" s="3">
        <f>33*5</f>
        <v>165</v>
      </c>
      <c r="AS14" s="30">
        <f t="shared" ref="AS14:AS34" si="1">AQ14/AR14</f>
        <v>6.0606060606060606E-3</v>
      </c>
    </row>
    <row r="15" spans="1:48" ht="12.75" customHeight="1" x14ac:dyDescent="0.2">
      <c r="A15" s="108"/>
      <c r="B15" s="96" t="s">
        <v>11</v>
      </c>
      <c r="C15" s="28" t="s">
        <v>48</v>
      </c>
      <c r="D15" s="85"/>
      <c r="E15" s="4"/>
      <c r="F15" s="180"/>
      <c r="G15" s="4"/>
      <c r="H15" s="4"/>
      <c r="I15" s="4"/>
      <c r="J15" s="1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29">
        <f t="shared" si="0"/>
        <v>0</v>
      </c>
      <c r="AR15" s="3">
        <f t="shared" ref="AR15:AR19" si="2">33*4</f>
        <v>132</v>
      </c>
      <c r="AS15" s="30">
        <f t="shared" si="1"/>
        <v>0</v>
      </c>
    </row>
    <row r="16" spans="1:48" ht="12.75" customHeight="1" x14ac:dyDescent="0.2">
      <c r="A16" s="108"/>
      <c r="B16" s="97"/>
      <c r="C16" s="28" t="s">
        <v>49</v>
      </c>
      <c r="D16" s="85"/>
      <c r="E16" s="4"/>
      <c r="F16" s="180"/>
      <c r="G16" s="4"/>
      <c r="H16" s="4"/>
      <c r="I16" s="4"/>
      <c r="J16" s="1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29">
        <f t="shared" si="0"/>
        <v>0</v>
      </c>
      <c r="AR16" s="3">
        <f t="shared" si="2"/>
        <v>132</v>
      </c>
      <c r="AS16" s="30">
        <f t="shared" si="1"/>
        <v>0</v>
      </c>
    </row>
    <row r="17" spans="1:45" ht="12.75" customHeight="1" x14ac:dyDescent="0.2">
      <c r="A17" s="108"/>
      <c r="B17" s="96" t="s">
        <v>16</v>
      </c>
      <c r="C17" s="28" t="s">
        <v>48</v>
      </c>
      <c r="D17" s="15"/>
      <c r="E17" s="4"/>
      <c r="F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29">
        <f t="shared" si="0"/>
        <v>0</v>
      </c>
      <c r="AR17" s="3">
        <f t="shared" si="2"/>
        <v>132</v>
      </c>
      <c r="AS17" s="30">
        <f t="shared" si="1"/>
        <v>0</v>
      </c>
    </row>
    <row r="18" spans="1:45" ht="12.75" customHeight="1" x14ac:dyDescent="0.2">
      <c r="A18" s="108"/>
      <c r="B18" s="97"/>
      <c r="C18" s="28" t="s">
        <v>49</v>
      </c>
      <c r="D18" s="15"/>
      <c r="E18" s="4"/>
      <c r="F18" s="4"/>
      <c r="G18" s="1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29">
        <f t="shared" si="0"/>
        <v>0</v>
      </c>
      <c r="AR18" s="3">
        <f t="shared" si="2"/>
        <v>132</v>
      </c>
      <c r="AS18" s="30">
        <f t="shared" si="1"/>
        <v>0</v>
      </c>
    </row>
    <row r="19" spans="1:45" ht="12.75" customHeight="1" x14ac:dyDescent="0.2">
      <c r="A19" s="108"/>
      <c r="B19" s="98"/>
      <c r="C19" s="28" t="s">
        <v>50</v>
      </c>
      <c r="D19" s="15"/>
      <c r="E19" s="4"/>
      <c r="F19" s="4"/>
      <c r="G19" s="1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29">
        <f t="shared" si="0"/>
        <v>0</v>
      </c>
      <c r="AR19" s="3">
        <f t="shared" si="2"/>
        <v>132</v>
      </c>
      <c r="AS19" s="30">
        <f t="shared" si="1"/>
        <v>0</v>
      </c>
    </row>
    <row r="20" spans="1:45" ht="12.75" customHeight="1" x14ac:dyDescent="0.2">
      <c r="A20" s="108"/>
      <c r="B20" s="96" t="s">
        <v>17</v>
      </c>
      <c r="C20" s="28" t="s">
        <v>48</v>
      </c>
      <c r="D20" s="15"/>
      <c r="E20" s="4"/>
      <c r="F20" s="4"/>
      <c r="G20" s="1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29">
        <f t="shared" si="0"/>
        <v>0</v>
      </c>
      <c r="AR20" s="3">
        <f t="shared" ref="AR20:AR22" si="3">33*2</f>
        <v>66</v>
      </c>
      <c r="AS20" s="30">
        <f t="shared" si="1"/>
        <v>0</v>
      </c>
    </row>
    <row r="21" spans="1:45" ht="12.75" customHeight="1" x14ac:dyDescent="0.2">
      <c r="A21" s="108"/>
      <c r="B21" s="97"/>
      <c r="C21" s="28" t="s">
        <v>49</v>
      </c>
      <c r="D21" s="15"/>
      <c r="E21" s="4"/>
      <c r="F21" s="4"/>
      <c r="G21" s="1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29">
        <f t="shared" si="0"/>
        <v>0</v>
      </c>
      <c r="AR21" s="3">
        <f t="shared" si="3"/>
        <v>66</v>
      </c>
      <c r="AS21" s="30">
        <f t="shared" si="1"/>
        <v>0</v>
      </c>
    </row>
    <row r="22" spans="1:45" ht="12.75" customHeight="1" x14ac:dyDescent="0.2">
      <c r="A22" s="108"/>
      <c r="B22" s="98"/>
      <c r="C22" s="28" t="s">
        <v>50</v>
      </c>
      <c r="D22" s="15"/>
      <c r="E22" s="4"/>
      <c r="F22" s="4"/>
      <c r="G22" s="1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29">
        <f t="shared" si="0"/>
        <v>0</v>
      </c>
      <c r="AR22" s="3">
        <f t="shared" si="3"/>
        <v>66</v>
      </c>
      <c r="AS22" s="30">
        <f t="shared" si="1"/>
        <v>0</v>
      </c>
    </row>
    <row r="23" spans="1:45" ht="12.75" customHeight="1" x14ac:dyDescent="0.2">
      <c r="A23" s="108"/>
      <c r="B23" s="96" t="s">
        <v>42</v>
      </c>
      <c r="C23" s="28" t="s">
        <v>48</v>
      </c>
      <c r="D23" s="15"/>
      <c r="E23" s="4"/>
      <c r="F23" s="4"/>
      <c r="G23" s="17"/>
      <c r="H23" s="1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29">
        <f t="shared" si="0"/>
        <v>0</v>
      </c>
      <c r="AR23" s="3">
        <f>33*1</f>
        <v>33</v>
      </c>
      <c r="AS23" s="30">
        <f t="shared" si="1"/>
        <v>0</v>
      </c>
    </row>
    <row r="24" spans="1:45" ht="12.75" customHeight="1" x14ac:dyDescent="0.2">
      <c r="A24" s="108"/>
      <c r="B24" s="97"/>
      <c r="C24" s="28" t="s">
        <v>49</v>
      </c>
      <c r="D24" s="15"/>
      <c r="E24" s="4"/>
      <c r="F24" s="4"/>
      <c r="G24" s="17"/>
      <c r="H24" s="1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29">
        <f t="shared" si="0"/>
        <v>0</v>
      </c>
      <c r="AR24" s="3">
        <f t="shared" ref="AR24:AR31" si="4">33*1</f>
        <v>33</v>
      </c>
      <c r="AS24" s="30">
        <f t="shared" si="1"/>
        <v>0</v>
      </c>
    </row>
    <row r="25" spans="1:45" ht="12.75" customHeight="1" x14ac:dyDescent="0.2">
      <c r="A25" s="108"/>
      <c r="B25" s="98"/>
      <c r="C25" s="28" t="s">
        <v>50</v>
      </c>
      <c r="D25" s="15"/>
      <c r="E25" s="4"/>
      <c r="F25" s="4"/>
      <c r="G25" s="17"/>
      <c r="H25" s="1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29">
        <f t="shared" si="0"/>
        <v>0</v>
      </c>
      <c r="AR25" s="3">
        <f t="shared" si="4"/>
        <v>33</v>
      </c>
      <c r="AS25" s="30">
        <f t="shared" si="1"/>
        <v>0</v>
      </c>
    </row>
    <row r="26" spans="1:45" ht="12.75" customHeight="1" x14ac:dyDescent="0.2">
      <c r="A26" s="108"/>
      <c r="B26" s="96" t="s">
        <v>43</v>
      </c>
      <c r="C26" s="28" t="s">
        <v>48</v>
      </c>
      <c r="D26" s="1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4"/>
      <c r="AM26" s="7"/>
      <c r="AN26" s="7"/>
      <c r="AO26" s="7"/>
      <c r="AP26" s="7"/>
      <c r="AQ26" s="29">
        <f t="shared" si="0"/>
        <v>0</v>
      </c>
      <c r="AR26" s="3">
        <f t="shared" si="4"/>
        <v>33</v>
      </c>
      <c r="AS26" s="30">
        <f t="shared" si="1"/>
        <v>0</v>
      </c>
    </row>
    <row r="27" spans="1:45" ht="12.75" customHeight="1" x14ac:dyDescent="0.2">
      <c r="A27" s="108"/>
      <c r="B27" s="97"/>
      <c r="C27" s="28" t="s">
        <v>49</v>
      </c>
      <c r="D27" s="1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4"/>
      <c r="AM27" s="7"/>
      <c r="AN27" s="7"/>
      <c r="AO27" s="7"/>
      <c r="AP27" s="7"/>
      <c r="AQ27" s="29">
        <f t="shared" si="0"/>
        <v>0</v>
      </c>
      <c r="AR27" s="3">
        <f t="shared" si="4"/>
        <v>33</v>
      </c>
      <c r="AS27" s="30">
        <f t="shared" si="1"/>
        <v>0</v>
      </c>
    </row>
    <row r="28" spans="1:45" ht="12.75" customHeight="1" x14ac:dyDescent="0.2">
      <c r="A28" s="108"/>
      <c r="B28" s="98"/>
      <c r="C28" s="28" t="s">
        <v>50</v>
      </c>
      <c r="D28" s="1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4"/>
      <c r="AM28" s="7"/>
      <c r="AN28" s="7"/>
      <c r="AO28" s="7"/>
      <c r="AP28" s="7"/>
      <c r="AQ28" s="29">
        <f t="shared" si="0"/>
        <v>0</v>
      </c>
      <c r="AR28" s="3">
        <f t="shared" si="4"/>
        <v>33</v>
      </c>
      <c r="AS28" s="30">
        <f t="shared" si="1"/>
        <v>0</v>
      </c>
    </row>
    <row r="29" spans="1:45" ht="12.75" customHeight="1" x14ac:dyDescent="0.2">
      <c r="A29" s="108"/>
      <c r="B29" s="96" t="s">
        <v>44</v>
      </c>
      <c r="C29" s="28" t="s">
        <v>48</v>
      </c>
      <c r="D29" s="1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4"/>
      <c r="AM29" s="7"/>
      <c r="AN29" s="7"/>
      <c r="AO29" s="7"/>
      <c r="AP29" s="7"/>
      <c r="AQ29" s="29">
        <f t="shared" si="0"/>
        <v>0</v>
      </c>
      <c r="AR29" s="3">
        <f t="shared" si="4"/>
        <v>33</v>
      </c>
      <c r="AS29" s="30">
        <f t="shared" si="1"/>
        <v>0</v>
      </c>
    </row>
    <row r="30" spans="1:45" ht="12.75" customHeight="1" x14ac:dyDescent="0.2">
      <c r="A30" s="108"/>
      <c r="B30" s="97"/>
      <c r="C30" s="28" t="s">
        <v>49</v>
      </c>
      <c r="D30" s="1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4"/>
      <c r="AM30" s="7"/>
      <c r="AN30" s="7"/>
      <c r="AO30" s="7"/>
      <c r="AP30" s="7"/>
      <c r="AQ30" s="29">
        <f t="shared" si="0"/>
        <v>0</v>
      </c>
      <c r="AR30" s="3">
        <f t="shared" si="4"/>
        <v>33</v>
      </c>
      <c r="AS30" s="30">
        <f t="shared" si="1"/>
        <v>0</v>
      </c>
    </row>
    <row r="31" spans="1:45" ht="12.75" customHeight="1" x14ac:dyDescent="0.2">
      <c r="A31" s="108"/>
      <c r="B31" s="98"/>
      <c r="C31" s="28" t="s">
        <v>50</v>
      </c>
      <c r="D31" s="1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4"/>
      <c r="AM31" s="7"/>
      <c r="AN31" s="7"/>
      <c r="AO31" s="7"/>
      <c r="AP31" s="7"/>
      <c r="AQ31" s="29">
        <f t="shared" si="0"/>
        <v>0</v>
      </c>
      <c r="AR31" s="3">
        <f t="shared" si="4"/>
        <v>33</v>
      </c>
      <c r="AS31" s="30">
        <f t="shared" si="1"/>
        <v>0</v>
      </c>
    </row>
    <row r="32" spans="1:45" ht="12.75" customHeight="1" x14ac:dyDescent="0.2">
      <c r="A32" s="108"/>
      <c r="B32" s="99" t="s">
        <v>57</v>
      </c>
      <c r="C32" s="28" t="s">
        <v>48</v>
      </c>
      <c r="D32" s="1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4"/>
      <c r="AM32" s="7"/>
      <c r="AN32" s="7"/>
      <c r="AO32" s="7"/>
      <c r="AP32" s="7"/>
      <c r="AQ32" s="29">
        <f t="shared" si="0"/>
        <v>0</v>
      </c>
      <c r="AR32" s="3">
        <f>33*3</f>
        <v>99</v>
      </c>
      <c r="AS32" s="30">
        <f t="shared" si="1"/>
        <v>0</v>
      </c>
    </row>
    <row r="33" spans="1:45" ht="12.75" customHeight="1" x14ac:dyDescent="0.2">
      <c r="A33" s="108"/>
      <c r="B33" s="99"/>
      <c r="C33" s="28" t="s">
        <v>49</v>
      </c>
      <c r="D33" s="1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4"/>
      <c r="AM33" s="7"/>
      <c r="AN33" s="7"/>
      <c r="AO33" s="7"/>
      <c r="AP33" s="7"/>
      <c r="AQ33" s="29">
        <f t="shared" si="0"/>
        <v>0</v>
      </c>
      <c r="AR33" s="3">
        <f t="shared" ref="AR33:AR34" si="5">33*3</f>
        <v>99</v>
      </c>
      <c r="AS33" s="30">
        <f t="shared" si="1"/>
        <v>0</v>
      </c>
    </row>
    <row r="34" spans="1:45" ht="12.75" customHeight="1" x14ac:dyDescent="0.2">
      <c r="A34" s="108"/>
      <c r="B34" s="99"/>
      <c r="C34" s="28" t="s">
        <v>50</v>
      </c>
      <c r="D34" s="1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4"/>
      <c r="AM34" s="7"/>
      <c r="AN34" s="7"/>
      <c r="AO34" s="7"/>
      <c r="AP34" s="7"/>
      <c r="AQ34" s="29">
        <f t="shared" si="0"/>
        <v>0</v>
      </c>
      <c r="AR34" s="3">
        <f t="shared" si="5"/>
        <v>99</v>
      </c>
      <c r="AS34" s="30">
        <f t="shared" si="1"/>
        <v>0</v>
      </c>
    </row>
    <row r="35" spans="1:45" s="34" customFormat="1" ht="27" customHeight="1" x14ac:dyDescent="0.2">
      <c r="A35" s="117"/>
      <c r="B35" s="117"/>
      <c r="C35" s="117"/>
      <c r="D35" s="11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8"/>
      <c r="AN35" s="58"/>
      <c r="AO35" s="58"/>
      <c r="AP35" s="58"/>
      <c r="AQ35" s="58"/>
      <c r="AR35" s="58"/>
      <c r="AS35" s="58"/>
    </row>
    <row r="36" spans="1:45" s="2" customFormat="1" ht="111.75" customHeight="1" x14ac:dyDescent="0.2">
      <c r="A36" s="114" t="s">
        <v>14</v>
      </c>
      <c r="B36" s="114"/>
      <c r="C36" s="114"/>
      <c r="D36" s="114"/>
      <c r="E36" s="118" t="s">
        <v>123</v>
      </c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20"/>
      <c r="AQ36" s="116" t="s">
        <v>20</v>
      </c>
      <c r="AR36" s="116" t="s">
        <v>22</v>
      </c>
      <c r="AS36" s="109" t="s">
        <v>21</v>
      </c>
    </row>
    <row r="37" spans="1:45" s="2" customFormat="1" ht="21.75" customHeight="1" x14ac:dyDescent="0.2">
      <c r="A37" s="110" t="s">
        <v>0</v>
      </c>
      <c r="B37" s="111"/>
      <c r="C37" s="96" t="s">
        <v>51</v>
      </c>
      <c r="D37" s="13" t="s">
        <v>18</v>
      </c>
      <c r="E37" s="99" t="s">
        <v>1</v>
      </c>
      <c r="F37" s="99"/>
      <c r="G37" s="99"/>
      <c r="H37" s="99"/>
      <c r="I37" s="99" t="s">
        <v>2</v>
      </c>
      <c r="J37" s="99"/>
      <c r="K37" s="99"/>
      <c r="L37" s="99"/>
      <c r="M37" s="99" t="s">
        <v>3</v>
      </c>
      <c r="N37" s="99"/>
      <c r="O37" s="99"/>
      <c r="P37" s="99"/>
      <c r="Q37" s="99" t="s">
        <v>4</v>
      </c>
      <c r="R37" s="99"/>
      <c r="S37" s="99"/>
      <c r="T37" s="99"/>
      <c r="U37" s="99" t="s">
        <v>5</v>
      </c>
      <c r="V37" s="99"/>
      <c r="W37" s="99"/>
      <c r="X37" s="101" t="s">
        <v>6</v>
      </c>
      <c r="Y37" s="102"/>
      <c r="Z37" s="102"/>
      <c r="AA37" s="103"/>
      <c r="AB37" s="101" t="s">
        <v>7</v>
      </c>
      <c r="AC37" s="102"/>
      <c r="AD37" s="103"/>
      <c r="AE37" s="101" t="s">
        <v>8</v>
      </c>
      <c r="AF37" s="102"/>
      <c r="AG37" s="102"/>
      <c r="AH37" s="102"/>
      <c r="AI37" s="103"/>
      <c r="AJ37" s="101" t="s">
        <v>9</v>
      </c>
      <c r="AK37" s="102"/>
      <c r="AL37" s="103"/>
      <c r="AM37" s="101" t="s">
        <v>10</v>
      </c>
      <c r="AN37" s="102"/>
      <c r="AO37" s="102"/>
      <c r="AP37" s="103"/>
      <c r="AQ37" s="116"/>
      <c r="AR37" s="116"/>
      <c r="AS37" s="109"/>
    </row>
    <row r="38" spans="1:45" s="6" customFormat="1" ht="11.25" customHeight="1" x14ac:dyDescent="0.2">
      <c r="A38" s="112"/>
      <c r="B38" s="113"/>
      <c r="C38" s="98"/>
      <c r="D38" s="13" t="s">
        <v>19</v>
      </c>
      <c r="E38" s="5">
        <v>1</v>
      </c>
      <c r="F38" s="5">
        <v>2</v>
      </c>
      <c r="G38" s="5">
        <v>3</v>
      </c>
      <c r="H38" s="5">
        <v>4</v>
      </c>
      <c r="I38" s="5">
        <v>5</v>
      </c>
      <c r="J38" s="5">
        <v>6</v>
      </c>
      <c r="K38" s="5">
        <v>7</v>
      </c>
      <c r="L38" s="5">
        <v>8</v>
      </c>
      <c r="M38" s="5">
        <v>9</v>
      </c>
      <c r="N38" s="5">
        <v>10</v>
      </c>
      <c r="O38" s="5">
        <v>11</v>
      </c>
      <c r="P38" s="5">
        <v>12</v>
      </c>
      <c r="Q38" s="5">
        <v>13</v>
      </c>
      <c r="R38" s="5">
        <v>14</v>
      </c>
      <c r="S38" s="5">
        <v>15</v>
      </c>
      <c r="T38" s="5">
        <v>16</v>
      </c>
      <c r="U38" s="5">
        <v>17</v>
      </c>
      <c r="V38" s="5">
        <v>18</v>
      </c>
      <c r="W38" s="5">
        <v>19</v>
      </c>
      <c r="X38" s="5">
        <v>20</v>
      </c>
      <c r="Y38" s="5">
        <v>21</v>
      </c>
      <c r="Z38" s="5">
        <v>22</v>
      </c>
      <c r="AA38" s="5">
        <v>23</v>
      </c>
      <c r="AB38" s="5">
        <v>24</v>
      </c>
      <c r="AC38" s="5">
        <v>25</v>
      </c>
      <c r="AD38" s="5">
        <v>26</v>
      </c>
      <c r="AE38" s="5">
        <v>27</v>
      </c>
      <c r="AF38" s="5">
        <v>28</v>
      </c>
      <c r="AG38" s="5">
        <v>29</v>
      </c>
      <c r="AH38" s="5">
        <v>30</v>
      </c>
      <c r="AI38" s="5">
        <v>31</v>
      </c>
      <c r="AJ38" s="5">
        <v>32</v>
      </c>
      <c r="AK38" s="5">
        <v>33</v>
      </c>
      <c r="AL38" s="5">
        <v>34</v>
      </c>
      <c r="AM38" s="5">
        <v>35</v>
      </c>
      <c r="AN38" s="5">
        <v>36</v>
      </c>
      <c r="AO38" s="5">
        <v>37</v>
      </c>
      <c r="AP38" s="5">
        <v>38</v>
      </c>
      <c r="AQ38" s="116"/>
      <c r="AR38" s="116"/>
      <c r="AS38" s="109"/>
    </row>
    <row r="39" spans="1:45" ht="12.75" customHeight="1" x14ac:dyDescent="0.2">
      <c r="A39" s="107" t="s">
        <v>25</v>
      </c>
      <c r="B39" s="96" t="s">
        <v>13</v>
      </c>
      <c r="C39" s="28" t="s">
        <v>59</v>
      </c>
      <c r="D39" s="85"/>
      <c r="E39" s="5"/>
      <c r="F39" s="83" t="s">
        <v>119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"/>
      <c r="R39" s="3"/>
      <c r="S39" s="16"/>
      <c r="T39" s="83" t="s">
        <v>126</v>
      </c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32"/>
      <c r="AN39" s="32"/>
      <c r="AO39" s="32"/>
      <c r="AP39" s="32"/>
      <c r="AQ39" s="29">
        <f t="shared" ref="AQ39:AQ61" si="6">COUNTA(E39:AP39)</f>
        <v>2</v>
      </c>
      <c r="AR39" s="3">
        <f>34*5</f>
        <v>170</v>
      </c>
      <c r="AS39" s="30">
        <f>AQ39/AR39</f>
        <v>1.1764705882352941E-2</v>
      </c>
    </row>
    <row r="40" spans="1:45" ht="18" customHeight="1" x14ac:dyDescent="0.2">
      <c r="A40" s="108"/>
      <c r="B40" s="97"/>
      <c r="C40" s="28" t="s">
        <v>60</v>
      </c>
      <c r="D40" s="84"/>
      <c r="E40" s="4"/>
      <c r="F40" s="83" t="s">
        <v>119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"/>
      <c r="R40" s="3"/>
      <c r="S40" s="16"/>
      <c r="T40" s="83" t="s">
        <v>126</v>
      </c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32"/>
      <c r="AN40" s="32"/>
      <c r="AO40" s="32"/>
      <c r="AP40" s="32"/>
      <c r="AQ40" s="29">
        <f t="shared" si="6"/>
        <v>2</v>
      </c>
      <c r="AR40" s="3">
        <f t="shared" ref="AR40" si="7">34*5</f>
        <v>170</v>
      </c>
      <c r="AS40" s="30">
        <f t="shared" ref="AS40:AS61" si="8">AQ40/AR40</f>
        <v>1.1764705882352941E-2</v>
      </c>
    </row>
    <row r="41" spans="1:45" x14ac:dyDescent="0.2">
      <c r="A41" s="108"/>
      <c r="B41" s="96" t="s">
        <v>11</v>
      </c>
      <c r="C41" s="28" t="s">
        <v>59</v>
      </c>
      <c r="D41" s="84"/>
      <c r="E41" s="4"/>
      <c r="F41" s="83" t="s">
        <v>125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16"/>
      <c r="R41" s="180"/>
      <c r="S41" s="17"/>
      <c r="T41" s="83" t="s">
        <v>122</v>
      </c>
      <c r="U41" s="16"/>
      <c r="V41" s="17"/>
      <c r="W41" s="17"/>
      <c r="X41" s="16"/>
      <c r="Y41" s="17"/>
      <c r="Z41" s="17"/>
      <c r="AA41" s="17"/>
      <c r="AB41" s="16"/>
      <c r="AC41" s="17"/>
      <c r="AD41" s="17"/>
      <c r="AE41" s="16"/>
      <c r="AF41" s="16"/>
      <c r="AG41" s="17"/>
      <c r="AH41" s="17"/>
      <c r="AI41" s="17"/>
      <c r="AJ41" s="16"/>
      <c r="AK41" s="17"/>
      <c r="AL41" s="17"/>
      <c r="AM41" s="32"/>
      <c r="AN41" s="32"/>
      <c r="AO41" s="32"/>
      <c r="AP41" s="32"/>
      <c r="AQ41" s="29">
        <f t="shared" si="6"/>
        <v>2</v>
      </c>
      <c r="AR41" s="3">
        <f>34*4</f>
        <v>136</v>
      </c>
      <c r="AS41" s="30">
        <f t="shared" si="8"/>
        <v>1.4705882352941176E-2</v>
      </c>
    </row>
    <row r="42" spans="1:45" x14ac:dyDescent="0.2">
      <c r="A42" s="108"/>
      <c r="B42" s="97"/>
      <c r="C42" s="28" t="s">
        <v>60</v>
      </c>
      <c r="D42" s="85"/>
      <c r="E42" s="5"/>
      <c r="F42" s="83" t="s">
        <v>125</v>
      </c>
      <c r="G42" s="17"/>
      <c r="H42" s="32"/>
      <c r="I42" s="17"/>
      <c r="J42" s="17"/>
      <c r="K42" s="17"/>
      <c r="L42" s="17"/>
      <c r="M42" s="16"/>
      <c r="N42" s="17"/>
      <c r="O42" s="17"/>
      <c r="P42" s="17"/>
      <c r="Q42" s="16"/>
      <c r="R42" s="180"/>
      <c r="S42" s="17"/>
      <c r="T42" s="83" t="s">
        <v>122</v>
      </c>
      <c r="U42" s="16"/>
      <c r="V42" s="17"/>
      <c r="W42" s="17"/>
      <c r="X42" s="16"/>
      <c r="Y42" s="17"/>
      <c r="Z42" s="17"/>
      <c r="AA42" s="17"/>
      <c r="AB42" s="32"/>
      <c r="AC42" s="32"/>
      <c r="AD42" s="32"/>
      <c r="AE42" s="16"/>
      <c r="AF42" s="16"/>
      <c r="AG42" s="17"/>
      <c r="AH42" s="17"/>
      <c r="AI42" s="17"/>
      <c r="AJ42" s="16"/>
      <c r="AK42" s="17"/>
      <c r="AL42" s="17"/>
      <c r="AM42" s="32"/>
      <c r="AN42" s="32"/>
      <c r="AO42" s="32"/>
      <c r="AP42" s="32"/>
      <c r="AQ42" s="29">
        <f t="shared" si="6"/>
        <v>2</v>
      </c>
      <c r="AR42" s="3">
        <f t="shared" ref="AR42:AR44" si="9">34*4</f>
        <v>136</v>
      </c>
      <c r="AS42" s="30">
        <f t="shared" si="8"/>
        <v>1.4705882352941176E-2</v>
      </c>
    </row>
    <row r="43" spans="1:45" x14ac:dyDescent="0.2">
      <c r="A43" s="108"/>
      <c r="B43" s="96" t="s">
        <v>16</v>
      </c>
      <c r="C43" s="28" t="s">
        <v>59</v>
      </c>
      <c r="D43" s="35"/>
      <c r="E43" s="16"/>
      <c r="F43" s="16"/>
      <c r="G43" s="16"/>
      <c r="H43" s="17"/>
      <c r="I43" s="34"/>
      <c r="J43" s="16"/>
      <c r="K43" s="16"/>
      <c r="L43" s="16"/>
      <c r="M43" s="16"/>
      <c r="N43" s="16"/>
      <c r="O43" s="16"/>
      <c r="P43" s="16"/>
      <c r="Q43" s="17"/>
      <c r="R43" s="83" t="s">
        <v>120</v>
      </c>
      <c r="S43" s="17"/>
      <c r="T43" s="17"/>
      <c r="U43" s="16"/>
      <c r="V43" s="17"/>
      <c r="W43" s="17"/>
      <c r="X43" s="16"/>
      <c r="Y43" s="17"/>
      <c r="Z43" s="17"/>
      <c r="AA43" s="17"/>
      <c r="AB43" s="17"/>
      <c r="AC43" s="17"/>
      <c r="AD43" s="16"/>
      <c r="AE43" s="16"/>
      <c r="AF43" s="16"/>
      <c r="AG43" s="16"/>
      <c r="AH43" s="32"/>
      <c r="AI43" s="32"/>
      <c r="AJ43" s="32"/>
      <c r="AK43" s="17"/>
      <c r="AL43" s="17"/>
      <c r="AM43" s="32"/>
      <c r="AN43" s="32"/>
      <c r="AO43" s="32"/>
      <c r="AP43" s="32"/>
      <c r="AQ43" s="29">
        <f t="shared" si="6"/>
        <v>1</v>
      </c>
      <c r="AR43" s="3">
        <f t="shared" si="9"/>
        <v>136</v>
      </c>
      <c r="AS43" s="30">
        <f t="shared" si="8"/>
        <v>7.3529411764705881E-3</v>
      </c>
    </row>
    <row r="44" spans="1:45" x14ac:dyDescent="0.2">
      <c r="A44" s="108"/>
      <c r="B44" s="97"/>
      <c r="C44" s="28" t="s">
        <v>60</v>
      </c>
      <c r="D44" s="35"/>
      <c r="E44" s="16"/>
      <c r="F44" s="17"/>
      <c r="G44" s="17"/>
      <c r="H44" s="34"/>
      <c r="I44" s="16"/>
      <c r="J44" s="17"/>
      <c r="K44" s="17"/>
      <c r="L44" s="17"/>
      <c r="M44" s="16"/>
      <c r="N44" s="17"/>
      <c r="O44" s="17"/>
      <c r="P44" s="17"/>
      <c r="Q44" s="17"/>
      <c r="R44" s="83" t="s">
        <v>120</v>
      </c>
      <c r="S44" s="17"/>
      <c r="T44" s="17"/>
      <c r="U44" s="16"/>
      <c r="V44" s="17"/>
      <c r="W44" s="17"/>
      <c r="X44" s="16"/>
      <c r="Y44" s="17"/>
      <c r="Z44" s="17"/>
      <c r="AA44" s="17"/>
      <c r="AB44" s="17"/>
      <c r="AC44" s="17"/>
      <c r="AD44" s="16"/>
      <c r="AE44" s="16"/>
      <c r="AF44" s="16"/>
      <c r="AG44" s="16"/>
      <c r="AH44" s="32"/>
      <c r="AI44" s="32"/>
      <c r="AJ44" s="32"/>
      <c r="AK44" s="17"/>
      <c r="AL44" s="17"/>
      <c r="AM44" s="32"/>
      <c r="AN44" s="32"/>
      <c r="AO44" s="32"/>
      <c r="AP44" s="32"/>
      <c r="AQ44" s="29">
        <f t="shared" si="6"/>
        <v>1</v>
      </c>
      <c r="AR44" s="3">
        <f t="shared" si="9"/>
        <v>136</v>
      </c>
      <c r="AS44" s="30">
        <f t="shared" si="8"/>
        <v>7.3529411764705881E-3</v>
      </c>
    </row>
    <row r="45" spans="1:45" x14ac:dyDescent="0.2">
      <c r="A45" s="108"/>
      <c r="B45" s="96" t="s">
        <v>17</v>
      </c>
      <c r="C45" s="28" t="s">
        <v>59</v>
      </c>
      <c r="D45" s="35"/>
      <c r="E45" s="16"/>
      <c r="F45" s="17"/>
      <c r="G45" s="17"/>
      <c r="H45" s="17"/>
      <c r="I45" s="16"/>
      <c r="J45" s="17"/>
      <c r="K45" s="17"/>
      <c r="L45" s="17"/>
      <c r="M45" s="16"/>
      <c r="N45" s="17"/>
      <c r="O45" s="17"/>
      <c r="P45" s="94"/>
      <c r="Q45" s="17"/>
      <c r="R45" s="17"/>
      <c r="S45" s="83" t="s">
        <v>127</v>
      </c>
      <c r="T45" s="17"/>
      <c r="U45" s="16"/>
      <c r="V45" s="17"/>
      <c r="W45" s="17"/>
      <c r="X45" s="16"/>
      <c r="Y45" s="17"/>
      <c r="Z45" s="17"/>
      <c r="AA45" s="17"/>
      <c r="AB45" s="17"/>
      <c r="AC45" s="17"/>
      <c r="AD45" s="17"/>
      <c r="AE45" s="16"/>
      <c r="AF45" s="16"/>
      <c r="AG45" s="32"/>
      <c r="AH45" s="32"/>
      <c r="AI45" s="32"/>
      <c r="AJ45" s="32"/>
      <c r="AK45" s="17"/>
      <c r="AL45" s="17"/>
      <c r="AM45" s="32"/>
      <c r="AN45" s="32"/>
      <c r="AO45" s="32"/>
      <c r="AP45" s="32"/>
      <c r="AQ45" s="29">
        <f t="shared" si="6"/>
        <v>1</v>
      </c>
      <c r="AR45" s="3">
        <f>34*2</f>
        <v>68</v>
      </c>
      <c r="AS45" s="30">
        <f t="shared" si="8"/>
        <v>1.4705882352941176E-2</v>
      </c>
    </row>
    <row r="46" spans="1:45" ht="12.75" customHeight="1" x14ac:dyDescent="0.2">
      <c r="A46" s="108"/>
      <c r="B46" s="97"/>
      <c r="C46" s="28" t="s">
        <v>60</v>
      </c>
      <c r="D46" s="35"/>
      <c r="E46" s="16"/>
      <c r="F46" s="17"/>
      <c r="G46" s="17"/>
      <c r="H46" s="17"/>
      <c r="I46" s="16"/>
      <c r="J46" s="17"/>
      <c r="K46" s="17"/>
      <c r="L46" s="17"/>
      <c r="M46" s="16"/>
      <c r="N46" s="17"/>
      <c r="O46" s="17"/>
      <c r="P46" s="17"/>
      <c r="Q46" s="16"/>
      <c r="R46" s="17"/>
      <c r="S46" s="83" t="s">
        <v>127</v>
      </c>
      <c r="T46" s="17"/>
      <c r="U46" s="16"/>
      <c r="V46" s="17"/>
      <c r="W46" s="17"/>
      <c r="X46" s="16"/>
      <c r="Y46" s="17"/>
      <c r="Z46" s="17"/>
      <c r="AA46" s="17"/>
      <c r="AB46" s="16"/>
      <c r="AC46" s="17"/>
      <c r="AD46" s="32"/>
      <c r="AE46" s="16"/>
      <c r="AF46" s="16"/>
      <c r="AG46" s="17"/>
      <c r="AH46" s="17"/>
      <c r="AI46" s="32"/>
      <c r="AJ46" s="16"/>
      <c r="AK46" s="17"/>
      <c r="AL46" s="17"/>
      <c r="AM46" s="32"/>
      <c r="AN46" s="32"/>
      <c r="AO46" s="32"/>
      <c r="AP46" s="32"/>
      <c r="AQ46" s="29">
        <f t="shared" si="6"/>
        <v>1</v>
      </c>
      <c r="AR46" s="3">
        <f t="shared" ref="AR46:AR49" si="10">34*2</f>
        <v>68</v>
      </c>
      <c r="AS46" s="30">
        <f t="shared" si="8"/>
        <v>1.4705882352941176E-2</v>
      </c>
    </row>
    <row r="47" spans="1:45" ht="12.75" customHeight="1" x14ac:dyDescent="0.2">
      <c r="A47" s="108"/>
      <c r="B47" s="136" t="s">
        <v>58</v>
      </c>
      <c r="C47" s="28" t="s">
        <v>59</v>
      </c>
      <c r="D47" s="35"/>
      <c r="E47" s="16"/>
      <c r="F47" s="17"/>
      <c r="G47" s="17"/>
      <c r="H47" s="17"/>
      <c r="I47" s="16"/>
      <c r="J47" s="17"/>
      <c r="K47" s="17"/>
      <c r="L47" s="17"/>
      <c r="M47" s="16"/>
      <c r="N47" s="17"/>
      <c r="O47" s="17"/>
      <c r="P47" s="17"/>
      <c r="Q47" s="16"/>
      <c r="R47" s="17"/>
      <c r="S47" s="17"/>
      <c r="T47" s="17"/>
      <c r="U47" s="16"/>
      <c r="V47" s="17"/>
      <c r="W47" s="17"/>
      <c r="X47" s="16"/>
      <c r="Y47" s="17"/>
      <c r="Z47" s="17"/>
      <c r="AA47" s="17"/>
      <c r="AB47" s="16"/>
      <c r="AC47" s="17"/>
      <c r="AD47" s="32"/>
      <c r="AE47" s="16"/>
      <c r="AF47" s="16"/>
      <c r="AG47" s="17"/>
      <c r="AH47" s="17"/>
      <c r="AI47" s="32"/>
      <c r="AJ47" s="16"/>
      <c r="AK47" s="17"/>
      <c r="AL47" s="17"/>
      <c r="AM47" s="32"/>
      <c r="AN47" s="32"/>
      <c r="AO47" s="32"/>
      <c r="AP47" s="32"/>
      <c r="AQ47" s="29">
        <f t="shared" si="6"/>
        <v>0</v>
      </c>
      <c r="AR47" s="3">
        <f t="shared" si="10"/>
        <v>68</v>
      </c>
      <c r="AS47" s="30">
        <f t="shared" si="8"/>
        <v>0</v>
      </c>
    </row>
    <row r="48" spans="1:45" ht="12.75" customHeight="1" x14ac:dyDescent="0.2">
      <c r="A48" s="108"/>
      <c r="B48" s="137"/>
      <c r="C48" s="28" t="s">
        <v>60</v>
      </c>
      <c r="D48" s="35"/>
      <c r="E48" s="16"/>
      <c r="F48" s="17"/>
      <c r="G48" s="17"/>
      <c r="H48" s="17"/>
      <c r="I48" s="16"/>
      <c r="J48" s="17"/>
      <c r="K48" s="17"/>
      <c r="L48" s="17"/>
      <c r="M48" s="16"/>
      <c r="N48" s="17"/>
      <c r="O48" s="17"/>
      <c r="P48" s="17"/>
      <c r="Q48" s="16"/>
      <c r="R48" s="17"/>
      <c r="S48" s="17"/>
      <c r="T48" s="17"/>
      <c r="U48" s="16"/>
      <c r="V48" s="17"/>
      <c r="W48" s="17"/>
      <c r="X48" s="16"/>
      <c r="Y48" s="17"/>
      <c r="Z48" s="17"/>
      <c r="AA48" s="17"/>
      <c r="AB48" s="16"/>
      <c r="AC48" s="17"/>
      <c r="AD48" s="32"/>
      <c r="AE48" s="16"/>
      <c r="AF48" s="16"/>
      <c r="AG48" s="17"/>
      <c r="AH48" s="17"/>
      <c r="AI48" s="32"/>
      <c r="AJ48" s="16"/>
      <c r="AK48" s="17"/>
      <c r="AL48" s="17"/>
      <c r="AM48" s="32"/>
      <c r="AN48" s="32"/>
      <c r="AO48" s="32"/>
      <c r="AP48" s="32"/>
      <c r="AQ48" s="29">
        <f t="shared" si="6"/>
        <v>0</v>
      </c>
      <c r="AR48" s="3">
        <f t="shared" si="10"/>
        <v>68</v>
      </c>
      <c r="AS48" s="30">
        <f t="shared" si="8"/>
        <v>0</v>
      </c>
    </row>
    <row r="49" spans="1:45" ht="12.75" customHeight="1" x14ac:dyDescent="0.2">
      <c r="A49" s="108"/>
      <c r="B49" s="138"/>
      <c r="C49" s="28" t="s">
        <v>61</v>
      </c>
      <c r="D49" s="35"/>
      <c r="E49" s="16"/>
      <c r="F49" s="17"/>
      <c r="G49" s="17"/>
      <c r="H49" s="17"/>
      <c r="I49" s="16"/>
      <c r="J49" s="17"/>
      <c r="K49" s="17"/>
      <c r="L49" s="17"/>
      <c r="M49" s="16"/>
      <c r="N49" s="17"/>
      <c r="O49" s="17"/>
      <c r="P49" s="17"/>
      <c r="Q49" s="16"/>
      <c r="R49" s="17"/>
      <c r="S49" s="17"/>
      <c r="T49" s="17"/>
      <c r="U49" s="16"/>
      <c r="V49" s="17"/>
      <c r="W49" s="17"/>
      <c r="X49" s="16"/>
      <c r="Y49" s="17"/>
      <c r="Z49" s="17"/>
      <c r="AA49" s="17"/>
      <c r="AB49" s="16"/>
      <c r="AC49" s="17"/>
      <c r="AD49" s="32"/>
      <c r="AE49" s="16"/>
      <c r="AF49" s="16"/>
      <c r="AG49" s="17"/>
      <c r="AH49" s="17"/>
      <c r="AI49" s="32"/>
      <c r="AJ49" s="16"/>
      <c r="AK49" s="17"/>
      <c r="AL49" s="17"/>
      <c r="AM49" s="32"/>
      <c r="AN49" s="32"/>
      <c r="AO49" s="32"/>
      <c r="AP49" s="32"/>
      <c r="AQ49" s="29">
        <f t="shared" si="6"/>
        <v>0</v>
      </c>
      <c r="AR49" s="3">
        <f t="shared" si="10"/>
        <v>68</v>
      </c>
      <c r="AS49" s="30">
        <f t="shared" si="8"/>
        <v>0</v>
      </c>
    </row>
    <row r="50" spans="1:45" ht="12.75" customHeight="1" x14ac:dyDescent="0.2">
      <c r="A50" s="108"/>
      <c r="B50" s="96" t="s">
        <v>42</v>
      </c>
      <c r="C50" s="28" t="s">
        <v>59</v>
      </c>
      <c r="D50" s="35"/>
      <c r="E50" s="16"/>
      <c r="F50" s="17"/>
      <c r="G50" s="17"/>
      <c r="H50" s="17"/>
      <c r="I50" s="16"/>
      <c r="J50" s="17"/>
      <c r="K50" s="17"/>
      <c r="L50" s="17"/>
      <c r="M50" s="16"/>
      <c r="N50" s="17"/>
      <c r="O50" s="17"/>
      <c r="P50" s="17"/>
      <c r="Q50" s="16"/>
      <c r="R50" s="17"/>
      <c r="S50" s="17"/>
      <c r="T50" s="17"/>
      <c r="U50" s="16"/>
      <c r="V50" s="17"/>
      <c r="W50" s="17"/>
      <c r="X50" s="16"/>
      <c r="Y50" s="17"/>
      <c r="Z50" s="17"/>
      <c r="AA50" s="32"/>
      <c r="AB50" s="16"/>
      <c r="AC50" s="17"/>
      <c r="AD50" s="17"/>
      <c r="AE50" s="16"/>
      <c r="AF50" s="16"/>
      <c r="AG50" s="17"/>
      <c r="AH50" s="17"/>
      <c r="AI50" s="17"/>
      <c r="AJ50" s="32"/>
      <c r="AK50" s="17"/>
      <c r="AL50" s="17"/>
      <c r="AM50" s="32"/>
      <c r="AN50" s="32"/>
      <c r="AO50" s="32"/>
      <c r="AP50" s="32"/>
      <c r="AQ50" s="29">
        <f t="shared" si="6"/>
        <v>0</v>
      </c>
      <c r="AR50" s="3">
        <f>34*1</f>
        <v>34</v>
      </c>
      <c r="AS50" s="30">
        <f t="shared" si="8"/>
        <v>0</v>
      </c>
    </row>
    <row r="51" spans="1:45" x14ac:dyDescent="0.2">
      <c r="A51" s="108"/>
      <c r="B51" s="97"/>
      <c r="C51" s="28" t="s">
        <v>60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32"/>
      <c r="AN51" s="32"/>
      <c r="AO51" s="32"/>
      <c r="AP51" s="32"/>
      <c r="AQ51" s="29">
        <f t="shared" si="6"/>
        <v>0</v>
      </c>
      <c r="AR51" s="3">
        <f t="shared" ref="AR51:AR58" si="11">34*1</f>
        <v>34</v>
      </c>
      <c r="AS51" s="30">
        <f t="shared" si="8"/>
        <v>0</v>
      </c>
    </row>
    <row r="52" spans="1:45" s="2" customFormat="1" ht="15" customHeight="1" x14ac:dyDescent="0.2">
      <c r="A52" s="108"/>
      <c r="B52" s="98"/>
      <c r="C52" s="28" t="s">
        <v>61</v>
      </c>
      <c r="D52" s="36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29">
        <f t="shared" si="6"/>
        <v>0</v>
      </c>
      <c r="AR52" s="3">
        <f t="shared" si="11"/>
        <v>34</v>
      </c>
      <c r="AS52" s="30">
        <f t="shared" si="8"/>
        <v>0</v>
      </c>
    </row>
    <row r="53" spans="1:45" s="2" customFormat="1" ht="16.5" customHeight="1" x14ac:dyDescent="0.2">
      <c r="A53" s="108"/>
      <c r="B53" s="96" t="s">
        <v>43</v>
      </c>
      <c r="C53" s="28" t="s">
        <v>59</v>
      </c>
      <c r="D53" s="31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29">
        <f t="shared" si="6"/>
        <v>0</v>
      </c>
      <c r="AR53" s="3">
        <f t="shared" si="11"/>
        <v>34</v>
      </c>
      <c r="AS53" s="30">
        <f t="shared" si="8"/>
        <v>0</v>
      </c>
    </row>
    <row r="54" spans="1:45" s="6" customFormat="1" ht="11.25" customHeight="1" x14ac:dyDescent="0.2">
      <c r="A54" s="108"/>
      <c r="B54" s="97"/>
      <c r="C54" s="28" t="s">
        <v>60</v>
      </c>
      <c r="D54" s="31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29">
        <f t="shared" si="6"/>
        <v>0</v>
      </c>
      <c r="AR54" s="3">
        <f t="shared" si="11"/>
        <v>34</v>
      </c>
      <c r="AS54" s="30">
        <f t="shared" si="8"/>
        <v>0</v>
      </c>
    </row>
    <row r="55" spans="1:45" ht="12.75" customHeight="1" x14ac:dyDescent="0.2">
      <c r="A55" s="108"/>
      <c r="B55" s="98"/>
      <c r="C55" s="28" t="s">
        <v>61</v>
      </c>
      <c r="D55" s="35"/>
      <c r="E55" s="16"/>
      <c r="F55" s="16"/>
      <c r="G55" s="17"/>
      <c r="H55" s="16"/>
      <c r="I55" s="16"/>
      <c r="J55" s="34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32"/>
      <c r="AN55" s="32"/>
      <c r="AO55" s="32"/>
      <c r="AP55" s="32"/>
      <c r="AQ55" s="29">
        <f t="shared" si="6"/>
        <v>0</v>
      </c>
      <c r="AR55" s="3">
        <f t="shared" si="11"/>
        <v>34</v>
      </c>
      <c r="AS55" s="30">
        <f t="shared" si="8"/>
        <v>0</v>
      </c>
    </row>
    <row r="56" spans="1:45" x14ac:dyDescent="0.2">
      <c r="A56" s="108"/>
      <c r="B56" s="96" t="s">
        <v>44</v>
      </c>
      <c r="C56" s="28" t="s">
        <v>59</v>
      </c>
      <c r="D56" s="35"/>
      <c r="E56" s="16"/>
      <c r="F56" s="16"/>
      <c r="G56" s="16"/>
      <c r="H56" s="17"/>
      <c r="I56" s="34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32"/>
      <c r="AN56" s="32"/>
      <c r="AO56" s="32"/>
      <c r="AP56" s="32"/>
      <c r="AQ56" s="29">
        <f t="shared" si="6"/>
        <v>0</v>
      </c>
      <c r="AR56" s="3">
        <f t="shared" si="11"/>
        <v>34</v>
      </c>
      <c r="AS56" s="30">
        <f t="shared" si="8"/>
        <v>0</v>
      </c>
    </row>
    <row r="57" spans="1:45" x14ac:dyDescent="0.2">
      <c r="A57" s="108"/>
      <c r="B57" s="97"/>
      <c r="C57" s="28" t="s">
        <v>60</v>
      </c>
      <c r="D57" s="35"/>
      <c r="E57" s="16"/>
      <c r="F57" s="17"/>
      <c r="G57" s="17"/>
      <c r="H57" s="34"/>
      <c r="I57" s="16"/>
      <c r="J57" s="17"/>
      <c r="K57" s="17"/>
      <c r="L57" s="17"/>
      <c r="M57" s="16"/>
      <c r="N57" s="17"/>
      <c r="O57" s="17"/>
      <c r="P57" s="17"/>
      <c r="Q57" s="16"/>
      <c r="R57" s="17"/>
      <c r="S57" s="17"/>
      <c r="T57" s="17"/>
      <c r="U57" s="16"/>
      <c r="V57" s="17"/>
      <c r="W57" s="17"/>
      <c r="X57" s="16"/>
      <c r="Y57" s="17"/>
      <c r="Z57" s="17"/>
      <c r="AA57" s="17"/>
      <c r="AB57" s="16"/>
      <c r="AC57" s="17"/>
      <c r="AD57" s="17"/>
      <c r="AE57" s="16"/>
      <c r="AF57" s="16"/>
      <c r="AG57" s="17"/>
      <c r="AH57" s="17"/>
      <c r="AI57" s="17"/>
      <c r="AJ57" s="16"/>
      <c r="AK57" s="17"/>
      <c r="AL57" s="17"/>
      <c r="AM57" s="32"/>
      <c r="AN57" s="32"/>
      <c r="AO57" s="32"/>
      <c r="AP57" s="32"/>
      <c r="AQ57" s="29">
        <f t="shared" si="6"/>
        <v>0</v>
      </c>
      <c r="AR57" s="3">
        <f t="shared" si="11"/>
        <v>34</v>
      </c>
      <c r="AS57" s="30">
        <f t="shared" si="8"/>
        <v>0</v>
      </c>
    </row>
    <row r="58" spans="1:45" x14ac:dyDescent="0.2">
      <c r="A58" s="108"/>
      <c r="B58" s="98"/>
      <c r="C58" s="28" t="s">
        <v>61</v>
      </c>
      <c r="D58" s="35"/>
      <c r="E58" s="16"/>
      <c r="F58" s="17"/>
      <c r="G58" s="34"/>
      <c r="H58" s="17"/>
      <c r="I58" s="16"/>
      <c r="J58" s="17"/>
      <c r="K58" s="17"/>
      <c r="L58" s="17"/>
      <c r="M58" s="16"/>
      <c r="N58" s="17"/>
      <c r="O58" s="17"/>
      <c r="P58" s="17"/>
      <c r="Q58" s="16"/>
      <c r="R58" s="17"/>
      <c r="S58" s="17"/>
      <c r="T58" s="17"/>
      <c r="U58" s="16"/>
      <c r="V58" s="17"/>
      <c r="W58" s="17"/>
      <c r="X58" s="16"/>
      <c r="Y58" s="17"/>
      <c r="Z58" s="17"/>
      <c r="AA58" s="17"/>
      <c r="AB58" s="16"/>
      <c r="AC58" s="17"/>
      <c r="AD58" s="17"/>
      <c r="AE58" s="16"/>
      <c r="AF58" s="16"/>
      <c r="AG58" s="17"/>
      <c r="AH58" s="17"/>
      <c r="AI58" s="17"/>
      <c r="AJ58" s="16"/>
      <c r="AK58" s="17"/>
      <c r="AL58" s="17"/>
      <c r="AM58" s="32"/>
      <c r="AN58" s="32"/>
      <c r="AO58" s="32"/>
      <c r="AP58" s="32"/>
      <c r="AQ58" s="29">
        <f t="shared" si="6"/>
        <v>0</v>
      </c>
      <c r="AR58" s="3">
        <f t="shared" si="11"/>
        <v>34</v>
      </c>
      <c r="AS58" s="30">
        <f t="shared" si="8"/>
        <v>0</v>
      </c>
    </row>
    <row r="59" spans="1:45" x14ac:dyDescent="0.2">
      <c r="A59" s="108"/>
      <c r="B59" s="99" t="s">
        <v>57</v>
      </c>
      <c r="C59" s="28" t="s">
        <v>59</v>
      </c>
      <c r="D59" s="35"/>
      <c r="E59" s="16"/>
      <c r="F59" s="17"/>
      <c r="G59" s="17"/>
      <c r="H59" s="34"/>
      <c r="I59" s="17"/>
      <c r="J59" s="17"/>
      <c r="K59" s="17"/>
      <c r="L59" s="17"/>
      <c r="M59" s="16"/>
      <c r="N59" s="17"/>
      <c r="O59" s="17"/>
      <c r="P59" s="17"/>
      <c r="Q59" s="16"/>
      <c r="R59" s="17"/>
      <c r="S59" s="17"/>
      <c r="T59" s="17"/>
      <c r="U59" s="16"/>
      <c r="V59" s="17"/>
      <c r="W59" s="17"/>
      <c r="X59" s="16"/>
      <c r="Y59" s="17"/>
      <c r="Z59" s="17"/>
      <c r="AA59" s="17"/>
      <c r="AB59" s="32"/>
      <c r="AC59" s="32"/>
      <c r="AD59" s="32"/>
      <c r="AE59" s="16"/>
      <c r="AF59" s="16"/>
      <c r="AG59" s="17"/>
      <c r="AH59" s="17"/>
      <c r="AI59" s="17"/>
      <c r="AJ59" s="16"/>
      <c r="AK59" s="17"/>
      <c r="AL59" s="17"/>
      <c r="AM59" s="32"/>
      <c r="AN59" s="32"/>
      <c r="AO59" s="32"/>
      <c r="AP59" s="32"/>
      <c r="AQ59" s="29">
        <f t="shared" si="6"/>
        <v>0</v>
      </c>
      <c r="AR59" s="3">
        <f>34*2</f>
        <v>68</v>
      </c>
      <c r="AS59" s="30">
        <f t="shared" si="8"/>
        <v>0</v>
      </c>
    </row>
    <row r="60" spans="1:45" ht="12.75" customHeight="1" x14ac:dyDescent="0.2">
      <c r="A60" s="108"/>
      <c r="B60" s="99"/>
      <c r="C60" s="28" t="s">
        <v>60</v>
      </c>
      <c r="D60" s="35"/>
      <c r="E60" s="16"/>
      <c r="F60" s="17"/>
      <c r="G60" s="17"/>
      <c r="H60" s="17"/>
      <c r="I60" s="16"/>
      <c r="J60" s="17"/>
      <c r="K60" s="17"/>
      <c r="L60" s="17"/>
      <c r="M60" s="16"/>
      <c r="N60" s="17"/>
      <c r="O60" s="17"/>
      <c r="P60" s="17"/>
      <c r="Q60" s="16"/>
      <c r="R60" s="17"/>
      <c r="S60" s="17"/>
      <c r="T60" s="17"/>
      <c r="U60" s="16"/>
      <c r="V60" s="17"/>
      <c r="W60" s="17"/>
      <c r="X60" s="16"/>
      <c r="Y60" s="17"/>
      <c r="Z60" s="17"/>
      <c r="AA60" s="17"/>
      <c r="AB60" s="17"/>
      <c r="AC60" s="17"/>
      <c r="AD60" s="16"/>
      <c r="AE60" s="16"/>
      <c r="AF60" s="16"/>
      <c r="AG60" s="16"/>
      <c r="AH60" s="32"/>
      <c r="AI60" s="32"/>
      <c r="AJ60" s="32"/>
      <c r="AK60" s="17"/>
      <c r="AL60" s="17"/>
      <c r="AM60" s="32"/>
      <c r="AN60" s="32"/>
      <c r="AO60" s="32"/>
      <c r="AP60" s="32"/>
      <c r="AQ60" s="29">
        <f t="shared" si="6"/>
        <v>0</v>
      </c>
      <c r="AR60" s="3">
        <f t="shared" ref="AR60:AR61" si="12">34*2</f>
        <v>68</v>
      </c>
      <c r="AS60" s="30">
        <f t="shared" si="8"/>
        <v>0</v>
      </c>
    </row>
    <row r="61" spans="1:45" x14ac:dyDescent="0.2">
      <c r="A61" s="108"/>
      <c r="B61" s="99"/>
      <c r="C61" s="28" t="s">
        <v>61</v>
      </c>
      <c r="D61" s="35"/>
      <c r="E61" s="16"/>
      <c r="F61" s="17"/>
      <c r="G61" s="17"/>
      <c r="H61" s="17"/>
      <c r="I61" s="16"/>
      <c r="J61" s="17"/>
      <c r="K61" s="17"/>
      <c r="L61" s="17"/>
      <c r="M61" s="16"/>
      <c r="N61" s="17"/>
      <c r="O61" s="17"/>
      <c r="P61" s="17"/>
      <c r="Q61" s="16"/>
      <c r="R61" s="17"/>
      <c r="S61" s="17"/>
      <c r="T61" s="17"/>
      <c r="U61" s="16"/>
      <c r="V61" s="17"/>
      <c r="W61" s="17"/>
      <c r="X61" s="16"/>
      <c r="Y61" s="17"/>
      <c r="Z61" s="17"/>
      <c r="AA61" s="17"/>
      <c r="AB61" s="17"/>
      <c r="AC61" s="17"/>
      <c r="AD61" s="16"/>
      <c r="AE61" s="16"/>
      <c r="AF61" s="16"/>
      <c r="AG61" s="16"/>
      <c r="AH61" s="32"/>
      <c r="AI61" s="32"/>
      <c r="AJ61" s="32"/>
      <c r="AK61" s="17"/>
      <c r="AL61" s="17"/>
      <c r="AM61" s="32"/>
      <c r="AN61" s="32"/>
      <c r="AO61" s="32"/>
      <c r="AP61" s="32"/>
      <c r="AQ61" s="29">
        <f t="shared" si="6"/>
        <v>0</v>
      </c>
      <c r="AR61" s="3">
        <f t="shared" si="12"/>
        <v>68</v>
      </c>
      <c r="AS61" s="30">
        <f t="shared" si="8"/>
        <v>0</v>
      </c>
    </row>
    <row r="62" spans="1:45" s="34" customFormat="1" ht="27" customHeight="1" x14ac:dyDescent="0.2">
      <c r="A62" s="58"/>
      <c r="B62" s="59"/>
      <c r="C62" s="59"/>
      <c r="D62" s="59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8"/>
      <c r="AN62" s="58"/>
      <c r="AO62" s="58"/>
      <c r="AP62" s="58"/>
      <c r="AQ62" s="58"/>
      <c r="AR62" s="58"/>
      <c r="AS62" s="58"/>
    </row>
    <row r="63" spans="1:45" s="34" customFormat="1" ht="114" customHeight="1" x14ac:dyDescent="0.2">
      <c r="A63" s="132" t="s">
        <v>23</v>
      </c>
      <c r="B63" s="132"/>
      <c r="C63" s="132"/>
      <c r="D63" s="132"/>
      <c r="E63" s="118" t="s">
        <v>123</v>
      </c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20"/>
      <c r="AQ63" s="116" t="s">
        <v>20</v>
      </c>
      <c r="AR63" s="116" t="s">
        <v>22</v>
      </c>
      <c r="AS63" s="109" t="s">
        <v>21</v>
      </c>
    </row>
    <row r="64" spans="1:45" s="2" customFormat="1" ht="12.75" customHeight="1" x14ac:dyDescent="0.2">
      <c r="A64" s="110" t="s">
        <v>0</v>
      </c>
      <c r="B64" s="111"/>
      <c r="C64" s="96" t="s">
        <v>51</v>
      </c>
      <c r="D64" s="13" t="s">
        <v>18</v>
      </c>
      <c r="E64" s="99" t="s">
        <v>1</v>
      </c>
      <c r="F64" s="99"/>
      <c r="G64" s="99"/>
      <c r="H64" s="99"/>
      <c r="I64" s="99" t="s">
        <v>2</v>
      </c>
      <c r="J64" s="99"/>
      <c r="K64" s="99"/>
      <c r="L64" s="99"/>
      <c r="M64" s="99" t="s">
        <v>3</v>
      </c>
      <c r="N64" s="99"/>
      <c r="O64" s="99"/>
      <c r="P64" s="99"/>
      <c r="Q64" s="99" t="s">
        <v>4</v>
      </c>
      <c r="R64" s="99"/>
      <c r="S64" s="99"/>
      <c r="T64" s="99"/>
      <c r="U64" s="101" t="s">
        <v>5</v>
      </c>
      <c r="V64" s="102"/>
      <c r="W64" s="103"/>
      <c r="X64" s="101" t="s">
        <v>6</v>
      </c>
      <c r="Y64" s="102"/>
      <c r="Z64" s="102"/>
      <c r="AA64" s="103"/>
      <c r="AB64" s="101" t="s">
        <v>7</v>
      </c>
      <c r="AC64" s="102"/>
      <c r="AD64" s="103"/>
      <c r="AE64" s="101" t="s">
        <v>8</v>
      </c>
      <c r="AF64" s="102"/>
      <c r="AG64" s="102"/>
      <c r="AH64" s="102"/>
      <c r="AI64" s="103"/>
      <c r="AJ64" s="101" t="s">
        <v>9</v>
      </c>
      <c r="AK64" s="102"/>
      <c r="AL64" s="103"/>
      <c r="AM64" s="101" t="s">
        <v>10</v>
      </c>
      <c r="AN64" s="102"/>
      <c r="AO64" s="102"/>
      <c r="AP64" s="103"/>
      <c r="AQ64" s="116"/>
      <c r="AR64" s="116"/>
      <c r="AS64" s="109"/>
    </row>
    <row r="65" spans="1:45" s="2" customFormat="1" ht="16.5" customHeight="1" x14ac:dyDescent="0.2">
      <c r="A65" s="112"/>
      <c r="B65" s="113"/>
      <c r="C65" s="98"/>
      <c r="D65" s="13" t="s">
        <v>19</v>
      </c>
      <c r="E65" s="5">
        <v>1</v>
      </c>
      <c r="F65" s="5">
        <v>2</v>
      </c>
      <c r="G65" s="5">
        <v>3</v>
      </c>
      <c r="H65" s="5">
        <v>4</v>
      </c>
      <c r="I65" s="5">
        <v>5</v>
      </c>
      <c r="J65" s="5">
        <v>6</v>
      </c>
      <c r="K65" s="5">
        <v>7</v>
      </c>
      <c r="L65" s="5">
        <v>8</v>
      </c>
      <c r="M65" s="5">
        <v>9</v>
      </c>
      <c r="N65" s="5">
        <v>10</v>
      </c>
      <c r="O65" s="5">
        <v>11</v>
      </c>
      <c r="P65" s="5">
        <v>12</v>
      </c>
      <c r="Q65" s="5">
        <v>13</v>
      </c>
      <c r="R65" s="5">
        <v>14</v>
      </c>
      <c r="S65" s="5">
        <v>15</v>
      </c>
      <c r="T65" s="5">
        <v>16</v>
      </c>
      <c r="U65" s="5">
        <v>17</v>
      </c>
      <c r="V65" s="5">
        <v>18</v>
      </c>
      <c r="W65" s="5">
        <v>19</v>
      </c>
      <c r="X65" s="5">
        <v>20</v>
      </c>
      <c r="Y65" s="5">
        <v>21</v>
      </c>
      <c r="Z65" s="5">
        <v>22</v>
      </c>
      <c r="AA65" s="5">
        <v>23</v>
      </c>
      <c r="AB65" s="5">
        <v>24</v>
      </c>
      <c r="AC65" s="5">
        <v>25</v>
      </c>
      <c r="AD65" s="5">
        <v>26</v>
      </c>
      <c r="AE65" s="5">
        <v>27</v>
      </c>
      <c r="AF65" s="5">
        <v>28</v>
      </c>
      <c r="AG65" s="5">
        <v>29</v>
      </c>
      <c r="AH65" s="5">
        <v>30</v>
      </c>
      <c r="AI65" s="5">
        <v>31</v>
      </c>
      <c r="AJ65" s="5">
        <v>32</v>
      </c>
      <c r="AK65" s="5">
        <v>33</v>
      </c>
      <c r="AL65" s="5">
        <v>34</v>
      </c>
      <c r="AM65" s="5">
        <v>35</v>
      </c>
      <c r="AN65" s="5">
        <v>36</v>
      </c>
      <c r="AO65" s="5">
        <v>37</v>
      </c>
      <c r="AP65" s="5">
        <v>38</v>
      </c>
      <c r="AQ65" s="116"/>
      <c r="AR65" s="116"/>
      <c r="AS65" s="109"/>
    </row>
    <row r="66" spans="1:45" s="6" customFormat="1" ht="11.25" customHeight="1" x14ac:dyDescent="0.2">
      <c r="A66" s="107" t="s">
        <v>25</v>
      </c>
      <c r="B66" s="96" t="s">
        <v>13</v>
      </c>
      <c r="C66" s="28" t="s">
        <v>62</v>
      </c>
      <c r="D66" s="35"/>
      <c r="E66" s="16"/>
      <c r="F66" s="83" t="s">
        <v>119</v>
      </c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0"/>
      <c r="R66" s="181"/>
      <c r="S66" s="182"/>
      <c r="T66" s="83" t="s">
        <v>126</v>
      </c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32"/>
      <c r="AN66" s="32"/>
      <c r="AO66" s="32"/>
      <c r="AP66" s="32"/>
      <c r="AQ66" s="29">
        <f>COUNTA(E66:AP66)</f>
        <v>2</v>
      </c>
      <c r="AR66" s="3">
        <f>34*5</f>
        <v>170</v>
      </c>
      <c r="AS66" s="30">
        <f>AQ66/AR66</f>
        <v>1.1764705882352941E-2</v>
      </c>
    </row>
    <row r="67" spans="1:45" s="6" customFormat="1" ht="15" customHeight="1" x14ac:dyDescent="0.2">
      <c r="A67" s="108"/>
      <c r="B67" s="97"/>
      <c r="C67" s="28" t="s">
        <v>63</v>
      </c>
      <c r="D67" s="35"/>
      <c r="E67" s="16"/>
      <c r="F67" s="83" t="s">
        <v>119</v>
      </c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0"/>
      <c r="R67" s="181"/>
      <c r="S67" s="182"/>
      <c r="T67" s="83" t="s">
        <v>126</v>
      </c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32"/>
      <c r="AN67" s="32"/>
      <c r="AO67" s="32"/>
      <c r="AP67" s="32"/>
      <c r="AQ67" s="29">
        <f t="shared" ref="AQ67:AQ92" si="13">COUNTA(E67:AP67)</f>
        <v>2</v>
      </c>
      <c r="AR67" s="3">
        <f t="shared" ref="AR67:AR68" si="14">34*5</f>
        <v>170</v>
      </c>
      <c r="AS67" s="30">
        <f t="shared" ref="AS67:AS92" si="15">AQ67/AR67</f>
        <v>1.1764705882352941E-2</v>
      </c>
    </row>
    <row r="68" spans="1:45" s="6" customFormat="1" ht="12.75" customHeight="1" x14ac:dyDescent="0.2">
      <c r="A68" s="108"/>
      <c r="B68" s="98"/>
      <c r="C68" s="28" t="s">
        <v>64</v>
      </c>
      <c r="D68" s="35"/>
      <c r="E68" s="16"/>
      <c r="F68" s="83" t="s">
        <v>119</v>
      </c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0"/>
      <c r="R68" s="181"/>
      <c r="S68" s="180"/>
      <c r="T68" s="83" t="s">
        <v>126</v>
      </c>
      <c r="U68" s="16"/>
      <c r="V68" s="17"/>
      <c r="W68" s="17"/>
      <c r="X68" s="16"/>
      <c r="Y68" s="17"/>
      <c r="Z68" s="17"/>
      <c r="AA68" s="17"/>
      <c r="AB68" s="16"/>
      <c r="AC68" s="17"/>
      <c r="AD68" s="17"/>
      <c r="AE68" s="16"/>
      <c r="AF68" s="16"/>
      <c r="AG68" s="17"/>
      <c r="AH68" s="17"/>
      <c r="AI68" s="17"/>
      <c r="AJ68" s="16"/>
      <c r="AK68" s="17"/>
      <c r="AL68" s="17"/>
      <c r="AM68" s="32"/>
      <c r="AN68" s="32"/>
      <c r="AO68" s="32"/>
      <c r="AP68" s="32"/>
      <c r="AQ68" s="29">
        <f t="shared" si="13"/>
        <v>2</v>
      </c>
      <c r="AR68" s="3">
        <f t="shared" si="14"/>
        <v>170</v>
      </c>
      <c r="AS68" s="30">
        <f t="shared" si="15"/>
        <v>1.1764705882352941E-2</v>
      </c>
    </row>
    <row r="69" spans="1:45" s="6" customFormat="1" ht="15" customHeight="1" x14ac:dyDescent="0.2">
      <c r="A69" s="108"/>
      <c r="B69" s="96" t="s">
        <v>11</v>
      </c>
      <c r="C69" s="28" t="s">
        <v>62</v>
      </c>
      <c r="D69" s="35"/>
      <c r="E69" s="16"/>
      <c r="F69" s="83" t="s">
        <v>125</v>
      </c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2"/>
      <c r="R69" s="180"/>
      <c r="S69" s="180"/>
      <c r="T69" s="83" t="s">
        <v>122</v>
      </c>
      <c r="U69" s="16"/>
      <c r="V69" s="17"/>
      <c r="W69" s="17"/>
      <c r="X69" s="16"/>
      <c r="Y69" s="17"/>
      <c r="Z69" s="17"/>
      <c r="AA69" s="17"/>
      <c r="AB69" s="16"/>
      <c r="AC69" s="17"/>
      <c r="AD69" s="17"/>
      <c r="AE69" s="16"/>
      <c r="AF69" s="16"/>
      <c r="AG69" s="17"/>
      <c r="AH69" s="17"/>
      <c r="AI69" s="17"/>
      <c r="AJ69" s="16"/>
      <c r="AK69" s="17"/>
      <c r="AL69" s="17"/>
      <c r="AM69" s="32"/>
      <c r="AN69" s="32"/>
      <c r="AO69" s="32"/>
      <c r="AP69" s="32"/>
      <c r="AQ69" s="29">
        <f t="shared" si="13"/>
        <v>2</v>
      </c>
      <c r="AR69" s="3">
        <f>34*4</f>
        <v>136</v>
      </c>
      <c r="AS69" s="30">
        <f t="shared" si="15"/>
        <v>1.4705882352941176E-2</v>
      </c>
    </row>
    <row r="70" spans="1:45" s="6" customFormat="1" ht="15" customHeight="1" x14ac:dyDescent="0.2">
      <c r="A70" s="108"/>
      <c r="B70" s="97"/>
      <c r="C70" s="28" t="s">
        <v>63</v>
      </c>
      <c r="D70" s="35"/>
      <c r="E70" s="16"/>
      <c r="F70" s="83" t="s">
        <v>125</v>
      </c>
      <c r="G70" s="180"/>
      <c r="H70" s="181"/>
      <c r="I70" s="180"/>
      <c r="J70" s="180"/>
      <c r="K70" s="180"/>
      <c r="L70" s="180"/>
      <c r="M70" s="182"/>
      <c r="N70" s="180"/>
      <c r="O70" s="180"/>
      <c r="P70" s="180"/>
      <c r="Q70" s="182"/>
      <c r="R70" s="180"/>
      <c r="S70" s="180"/>
      <c r="T70" s="83" t="s">
        <v>122</v>
      </c>
      <c r="U70" s="16"/>
      <c r="V70" s="17"/>
      <c r="W70" s="17"/>
      <c r="X70" s="16"/>
      <c r="Y70" s="17"/>
      <c r="Z70" s="17"/>
      <c r="AA70" s="17"/>
      <c r="AB70" s="32"/>
      <c r="AC70" s="32"/>
      <c r="AD70" s="32"/>
      <c r="AE70" s="16"/>
      <c r="AF70" s="16"/>
      <c r="AG70" s="17"/>
      <c r="AH70" s="17"/>
      <c r="AI70" s="17"/>
      <c r="AJ70" s="16"/>
      <c r="AK70" s="17"/>
      <c r="AL70" s="17"/>
      <c r="AM70" s="32"/>
      <c r="AN70" s="32"/>
      <c r="AO70" s="32"/>
      <c r="AP70" s="32"/>
      <c r="AQ70" s="29">
        <f t="shared" si="13"/>
        <v>2</v>
      </c>
      <c r="AR70" s="3">
        <f t="shared" ref="AR70:AR74" si="16">34*4</f>
        <v>136</v>
      </c>
      <c r="AS70" s="30">
        <f t="shared" si="15"/>
        <v>1.4705882352941176E-2</v>
      </c>
    </row>
    <row r="71" spans="1:45" s="6" customFormat="1" ht="15" customHeight="1" x14ac:dyDescent="0.2">
      <c r="A71" s="108"/>
      <c r="B71" s="98"/>
      <c r="C71" s="28" t="s">
        <v>64</v>
      </c>
      <c r="D71" s="35"/>
      <c r="E71" s="16"/>
      <c r="F71" s="83" t="s">
        <v>125</v>
      </c>
      <c r="G71" s="180"/>
      <c r="H71" s="182"/>
      <c r="I71" s="182"/>
      <c r="J71" s="183"/>
      <c r="K71" s="182"/>
      <c r="L71" s="182"/>
      <c r="M71" s="182"/>
      <c r="N71" s="182"/>
      <c r="O71" s="182"/>
      <c r="P71" s="182"/>
      <c r="Q71" s="182"/>
      <c r="R71" s="180"/>
      <c r="S71" s="180"/>
      <c r="T71" s="83" t="s">
        <v>122</v>
      </c>
      <c r="U71" s="16"/>
      <c r="V71" s="17"/>
      <c r="W71" s="17"/>
      <c r="X71" s="16"/>
      <c r="Y71" s="17"/>
      <c r="Z71" s="17"/>
      <c r="AA71" s="17"/>
      <c r="AB71" s="17"/>
      <c r="AC71" s="17"/>
      <c r="AD71" s="16"/>
      <c r="AE71" s="16"/>
      <c r="AF71" s="16"/>
      <c r="AG71" s="16"/>
      <c r="AH71" s="32"/>
      <c r="AI71" s="32"/>
      <c r="AJ71" s="32"/>
      <c r="AK71" s="17"/>
      <c r="AL71" s="17"/>
      <c r="AM71" s="32"/>
      <c r="AN71" s="32"/>
      <c r="AO71" s="32"/>
      <c r="AP71" s="32"/>
      <c r="AQ71" s="29">
        <f t="shared" si="13"/>
        <v>2</v>
      </c>
      <c r="AR71" s="3">
        <f t="shared" si="16"/>
        <v>136</v>
      </c>
      <c r="AS71" s="30">
        <f t="shared" si="15"/>
        <v>1.4705882352941176E-2</v>
      </c>
    </row>
    <row r="72" spans="1:45" s="6" customFormat="1" x14ac:dyDescent="0.2">
      <c r="A72" s="108"/>
      <c r="B72" s="96" t="s">
        <v>16</v>
      </c>
      <c r="C72" s="28" t="s">
        <v>62</v>
      </c>
      <c r="D72" s="35"/>
      <c r="E72" s="16"/>
      <c r="F72" s="180"/>
      <c r="G72" s="182"/>
      <c r="H72" s="180"/>
      <c r="I72" s="183"/>
      <c r="J72" s="182"/>
      <c r="K72" s="182"/>
      <c r="L72" s="182"/>
      <c r="M72" s="182"/>
      <c r="N72" s="182"/>
      <c r="O72" s="182"/>
      <c r="P72" s="182"/>
      <c r="Q72" s="180"/>
      <c r="R72" s="83" t="s">
        <v>128</v>
      </c>
      <c r="S72" s="180"/>
      <c r="T72" s="17"/>
      <c r="U72" s="16"/>
      <c r="V72" s="17"/>
      <c r="W72" s="17"/>
      <c r="X72" s="16"/>
      <c r="Y72" s="17"/>
      <c r="Z72" s="17"/>
      <c r="AA72" s="17"/>
      <c r="AB72" s="17"/>
      <c r="AC72" s="17"/>
      <c r="AD72" s="16"/>
      <c r="AE72" s="16"/>
      <c r="AF72" s="16"/>
      <c r="AG72" s="16"/>
      <c r="AH72" s="32"/>
      <c r="AI72" s="32"/>
      <c r="AJ72" s="32"/>
      <c r="AK72" s="17"/>
      <c r="AL72" s="17"/>
      <c r="AM72" s="32"/>
      <c r="AN72" s="32"/>
      <c r="AO72" s="32"/>
      <c r="AP72" s="32"/>
      <c r="AQ72" s="29">
        <f t="shared" si="13"/>
        <v>1</v>
      </c>
      <c r="AR72" s="3">
        <f t="shared" si="16"/>
        <v>136</v>
      </c>
      <c r="AS72" s="30">
        <f t="shared" si="15"/>
        <v>7.3529411764705881E-3</v>
      </c>
    </row>
    <row r="73" spans="1:45" ht="12.75" customHeight="1" x14ac:dyDescent="0.2">
      <c r="A73" s="108"/>
      <c r="B73" s="97"/>
      <c r="C73" s="28" t="s">
        <v>63</v>
      </c>
      <c r="D73" s="35"/>
      <c r="E73" s="16"/>
      <c r="F73" s="180"/>
      <c r="G73" s="180"/>
      <c r="H73" s="183"/>
      <c r="I73" s="182"/>
      <c r="J73" s="180"/>
      <c r="K73" s="180"/>
      <c r="L73" s="180"/>
      <c r="M73" s="182"/>
      <c r="N73" s="180"/>
      <c r="O73" s="180"/>
      <c r="P73" s="180"/>
      <c r="Q73" s="180"/>
      <c r="R73" s="83" t="s">
        <v>120</v>
      </c>
      <c r="S73" s="180"/>
      <c r="T73" s="17"/>
      <c r="U73" s="16"/>
      <c r="V73" s="17"/>
      <c r="W73" s="17"/>
      <c r="X73" s="16"/>
      <c r="Y73" s="17"/>
      <c r="Z73" s="17"/>
      <c r="AA73" s="17"/>
      <c r="AB73" s="17"/>
      <c r="AC73" s="17"/>
      <c r="AD73" s="16"/>
      <c r="AE73" s="16"/>
      <c r="AF73" s="16"/>
      <c r="AG73" s="16"/>
      <c r="AH73" s="32"/>
      <c r="AI73" s="32"/>
      <c r="AJ73" s="32"/>
      <c r="AK73" s="17"/>
      <c r="AL73" s="17"/>
      <c r="AM73" s="32"/>
      <c r="AN73" s="32"/>
      <c r="AO73" s="32"/>
      <c r="AP73" s="32"/>
      <c r="AQ73" s="29">
        <f t="shared" si="13"/>
        <v>1</v>
      </c>
      <c r="AR73" s="3">
        <f t="shared" si="16"/>
        <v>136</v>
      </c>
      <c r="AS73" s="30">
        <f t="shared" si="15"/>
        <v>7.3529411764705881E-3</v>
      </c>
    </row>
    <row r="74" spans="1:45" ht="12.75" customHeight="1" x14ac:dyDescent="0.2">
      <c r="A74" s="108"/>
      <c r="B74" s="98"/>
      <c r="C74" s="28" t="s">
        <v>64</v>
      </c>
      <c r="D74" s="35"/>
      <c r="E74" s="16"/>
      <c r="F74" s="180"/>
      <c r="G74" s="183"/>
      <c r="H74" s="180"/>
      <c r="I74" s="182"/>
      <c r="J74" s="180"/>
      <c r="K74" s="180"/>
      <c r="L74" s="180"/>
      <c r="M74" s="182"/>
      <c r="N74" s="180"/>
      <c r="O74" s="180"/>
      <c r="P74" s="180"/>
      <c r="Q74" s="180"/>
      <c r="R74" s="83" t="s">
        <v>120</v>
      </c>
      <c r="S74" s="180"/>
      <c r="T74" s="17"/>
      <c r="U74" s="16"/>
      <c r="V74" s="17"/>
      <c r="W74" s="17"/>
      <c r="X74" s="16"/>
      <c r="Y74" s="17"/>
      <c r="Z74" s="17"/>
      <c r="AA74" s="17"/>
      <c r="AB74" s="17"/>
      <c r="AC74" s="17"/>
      <c r="AD74" s="16"/>
      <c r="AE74" s="16"/>
      <c r="AF74" s="16"/>
      <c r="AG74" s="16"/>
      <c r="AH74" s="32"/>
      <c r="AI74" s="32"/>
      <c r="AJ74" s="32"/>
      <c r="AK74" s="17"/>
      <c r="AL74" s="17"/>
      <c r="AM74" s="32"/>
      <c r="AN74" s="32"/>
      <c r="AO74" s="32"/>
      <c r="AP74" s="32"/>
      <c r="AQ74" s="29">
        <f t="shared" si="13"/>
        <v>1</v>
      </c>
      <c r="AR74" s="3">
        <f t="shared" si="16"/>
        <v>136</v>
      </c>
      <c r="AS74" s="30">
        <f t="shared" si="15"/>
        <v>7.3529411764705881E-3</v>
      </c>
    </row>
    <row r="75" spans="1:45" ht="12.75" customHeight="1" x14ac:dyDescent="0.2">
      <c r="A75" s="108"/>
      <c r="B75" s="96" t="s">
        <v>17</v>
      </c>
      <c r="C75" s="28" t="s">
        <v>62</v>
      </c>
      <c r="D75" s="35"/>
      <c r="E75" s="16"/>
      <c r="F75" s="180"/>
      <c r="G75" s="180"/>
      <c r="H75" s="180"/>
      <c r="I75" s="182"/>
      <c r="J75" s="180"/>
      <c r="K75" s="180"/>
      <c r="L75" s="180"/>
      <c r="M75" s="182"/>
      <c r="N75" s="180"/>
      <c r="O75" s="180"/>
      <c r="P75" s="180"/>
      <c r="Q75" s="180"/>
      <c r="R75" s="180"/>
      <c r="S75" s="83" t="s">
        <v>127</v>
      </c>
      <c r="T75" s="17"/>
      <c r="U75" s="16"/>
      <c r="V75" s="17"/>
      <c r="W75" s="17"/>
      <c r="X75" s="16"/>
      <c r="Y75" s="17"/>
      <c r="Z75" s="17"/>
      <c r="AA75" s="17"/>
      <c r="AB75" s="17"/>
      <c r="AC75" s="17"/>
      <c r="AD75" s="17"/>
      <c r="AE75" s="16"/>
      <c r="AF75" s="16"/>
      <c r="AG75" s="32"/>
      <c r="AH75" s="32"/>
      <c r="AI75" s="32"/>
      <c r="AJ75" s="32"/>
      <c r="AK75" s="17"/>
      <c r="AL75" s="17"/>
      <c r="AM75" s="32"/>
      <c r="AN75" s="32"/>
      <c r="AO75" s="32"/>
      <c r="AP75" s="32"/>
      <c r="AQ75" s="29">
        <f t="shared" si="13"/>
        <v>1</v>
      </c>
      <c r="AR75" s="3">
        <f>34*2</f>
        <v>68</v>
      </c>
      <c r="AS75" s="30">
        <f t="shared" si="15"/>
        <v>1.4705882352941176E-2</v>
      </c>
    </row>
    <row r="76" spans="1:45" ht="12.75" customHeight="1" x14ac:dyDescent="0.2">
      <c r="A76" s="108"/>
      <c r="B76" s="97"/>
      <c r="C76" s="28" t="s">
        <v>63</v>
      </c>
      <c r="D76" s="35"/>
      <c r="E76" s="16"/>
      <c r="F76" s="180"/>
      <c r="G76" s="180"/>
      <c r="H76" s="180"/>
      <c r="I76" s="182"/>
      <c r="J76" s="180"/>
      <c r="K76" s="180"/>
      <c r="L76" s="180"/>
      <c r="M76" s="182"/>
      <c r="N76" s="180"/>
      <c r="O76" s="180"/>
      <c r="P76" s="180"/>
      <c r="Q76" s="182"/>
      <c r="R76" s="180"/>
      <c r="S76" s="83" t="s">
        <v>127</v>
      </c>
      <c r="T76" s="17"/>
      <c r="U76" s="16"/>
      <c r="V76" s="17"/>
      <c r="W76" s="17"/>
      <c r="X76" s="16"/>
      <c r="Y76" s="17"/>
      <c r="Z76" s="17"/>
      <c r="AA76" s="17"/>
      <c r="AB76" s="16"/>
      <c r="AC76" s="17"/>
      <c r="AD76" s="32"/>
      <c r="AE76" s="16"/>
      <c r="AF76" s="16"/>
      <c r="AG76" s="17"/>
      <c r="AH76" s="17"/>
      <c r="AI76" s="32"/>
      <c r="AJ76" s="16"/>
      <c r="AK76" s="17"/>
      <c r="AL76" s="17"/>
      <c r="AM76" s="32"/>
      <c r="AN76" s="32"/>
      <c r="AO76" s="32"/>
      <c r="AP76" s="32"/>
      <c r="AQ76" s="29">
        <f t="shared" si="13"/>
        <v>1</v>
      </c>
      <c r="AR76" s="3">
        <f t="shared" ref="AR76:AR80" si="17">34*2</f>
        <v>68</v>
      </c>
      <c r="AS76" s="30">
        <f t="shared" si="15"/>
        <v>1.4705882352941176E-2</v>
      </c>
    </row>
    <row r="77" spans="1:45" ht="12.75" customHeight="1" x14ac:dyDescent="0.2">
      <c r="A77" s="108"/>
      <c r="B77" s="98"/>
      <c r="C77" s="28" t="s">
        <v>64</v>
      </c>
      <c r="D77" s="35"/>
      <c r="E77" s="16"/>
      <c r="F77" s="180"/>
      <c r="G77" s="180"/>
      <c r="H77" s="180"/>
      <c r="I77" s="182"/>
      <c r="J77" s="180"/>
      <c r="K77" s="180"/>
      <c r="L77" s="180"/>
      <c r="M77" s="182"/>
      <c r="N77" s="180"/>
      <c r="O77" s="180"/>
      <c r="P77" s="180"/>
      <c r="Q77" s="182"/>
      <c r="R77" s="180"/>
      <c r="S77" s="83" t="s">
        <v>127</v>
      </c>
      <c r="T77" s="17"/>
      <c r="U77" s="16"/>
      <c r="V77" s="17"/>
      <c r="W77" s="17"/>
      <c r="X77" s="16"/>
      <c r="Y77" s="17"/>
      <c r="Z77" s="17"/>
      <c r="AA77" s="17"/>
      <c r="AB77" s="16"/>
      <c r="AC77" s="17"/>
      <c r="AD77" s="32"/>
      <c r="AE77" s="16"/>
      <c r="AF77" s="16"/>
      <c r="AG77" s="17"/>
      <c r="AH77" s="17"/>
      <c r="AI77" s="32"/>
      <c r="AJ77" s="16"/>
      <c r="AK77" s="17"/>
      <c r="AL77" s="17"/>
      <c r="AM77" s="32"/>
      <c r="AN77" s="32"/>
      <c r="AO77" s="32"/>
      <c r="AP77" s="32"/>
      <c r="AQ77" s="29">
        <f t="shared" si="13"/>
        <v>1</v>
      </c>
      <c r="AR77" s="3">
        <f t="shared" si="17"/>
        <v>68</v>
      </c>
      <c r="AS77" s="30">
        <f t="shared" si="15"/>
        <v>1.4705882352941176E-2</v>
      </c>
    </row>
    <row r="78" spans="1:45" ht="12.75" customHeight="1" x14ac:dyDescent="0.2">
      <c r="A78" s="108"/>
      <c r="B78" s="136" t="s">
        <v>58</v>
      </c>
      <c r="C78" s="28" t="s">
        <v>62</v>
      </c>
      <c r="D78" s="35"/>
      <c r="E78" s="16"/>
      <c r="F78" s="17"/>
      <c r="G78" s="17"/>
      <c r="H78" s="17"/>
      <c r="I78" s="16"/>
      <c r="J78" s="17"/>
      <c r="K78" s="17"/>
      <c r="L78" s="17"/>
      <c r="M78" s="16"/>
      <c r="N78" s="17"/>
      <c r="O78" s="17"/>
      <c r="P78" s="17"/>
      <c r="Q78" s="16"/>
      <c r="R78" s="17"/>
      <c r="S78" s="17"/>
      <c r="T78" s="17"/>
      <c r="U78" s="16"/>
      <c r="V78" s="17"/>
      <c r="W78" s="17"/>
      <c r="X78" s="16"/>
      <c r="Y78" s="17"/>
      <c r="Z78" s="17"/>
      <c r="AA78" s="17"/>
      <c r="AB78" s="16"/>
      <c r="AC78" s="17"/>
      <c r="AD78" s="32"/>
      <c r="AE78" s="16"/>
      <c r="AF78" s="16"/>
      <c r="AG78" s="17"/>
      <c r="AH78" s="17"/>
      <c r="AI78" s="32"/>
      <c r="AJ78" s="16"/>
      <c r="AK78" s="17"/>
      <c r="AL78" s="17"/>
      <c r="AM78" s="32"/>
      <c r="AN78" s="32"/>
      <c r="AO78" s="32"/>
      <c r="AP78" s="32"/>
      <c r="AQ78" s="29">
        <f t="shared" si="13"/>
        <v>0</v>
      </c>
      <c r="AR78" s="3">
        <f t="shared" si="17"/>
        <v>68</v>
      </c>
      <c r="AS78" s="30">
        <f t="shared" si="15"/>
        <v>0</v>
      </c>
    </row>
    <row r="79" spans="1:45" ht="12.75" customHeight="1" x14ac:dyDescent="0.2">
      <c r="A79" s="108"/>
      <c r="B79" s="137"/>
      <c r="C79" s="28" t="s">
        <v>63</v>
      </c>
      <c r="D79" s="35"/>
      <c r="E79" s="16"/>
      <c r="F79" s="17"/>
      <c r="G79" s="17"/>
      <c r="H79" s="17"/>
      <c r="I79" s="16"/>
      <c r="J79" s="17"/>
      <c r="K79" s="17"/>
      <c r="L79" s="17"/>
      <c r="M79" s="16"/>
      <c r="N79" s="17"/>
      <c r="O79" s="17"/>
      <c r="P79" s="17"/>
      <c r="Q79" s="16"/>
      <c r="R79" s="17"/>
      <c r="S79" s="17"/>
      <c r="T79" s="17"/>
      <c r="U79" s="16"/>
      <c r="V79" s="17"/>
      <c r="W79" s="17"/>
      <c r="X79" s="16"/>
      <c r="Y79" s="17"/>
      <c r="Z79" s="17"/>
      <c r="AA79" s="17"/>
      <c r="AB79" s="16"/>
      <c r="AC79" s="17"/>
      <c r="AD79" s="32"/>
      <c r="AE79" s="16"/>
      <c r="AF79" s="16"/>
      <c r="AG79" s="17"/>
      <c r="AH79" s="17"/>
      <c r="AI79" s="32"/>
      <c r="AJ79" s="16"/>
      <c r="AK79" s="17"/>
      <c r="AL79" s="17"/>
      <c r="AM79" s="32"/>
      <c r="AN79" s="32"/>
      <c r="AO79" s="32"/>
      <c r="AP79" s="32"/>
      <c r="AQ79" s="29">
        <f t="shared" si="13"/>
        <v>0</v>
      </c>
      <c r="AR79" s="3">
        <f t="shared" si="17"/>
        <v>68</v>
      </c>
      <c r="AS79" s="30">
        <f t="shared" si="15"/>
        <v>0</v>
      </c>
    </row>
    <row r="80" spans="1:45" ht="12.75" customHeight="1" x14ac:dyDescent="0.2">
      <c r="A80" s="108"/>
      <c r="B80" s="138"/>
      <c r="C80" s="28" t="s">
        <v>64</v>
      </c>
      <c r="D80" s="35"/>
      <c r="E80" s="16"/>
      <c r="F80" s="17"/>
      <c r="G80" s="17"/>
      <c r="H80" s="17"/>
      <c r="I80" s="16"/>
      <c r="J80" s="17"/>
      <c r="K80" s="17"/>
      <c r="L80" s="17"/>
      <c r="M80" s="16"/>
      <c r="N80" s="17"/>
      <c r="O80" s="17"/>
      <c r="P80" s="17"/>
      <c r="Q80" s="16"/>
      <c r="R80" s="17"/>
      <c r="S80" s="17"/>
      <c r="T80" s="17"/>
      <c r="U80" s="16"/>
      <c r="V80" s="17"/>
      <c r="W80" s="17"/>
      <c r="X80" s="16"/>
      <c r="Y80" s="17"/>
      <c r="Z80" s="17"/>
      <c r="AA80" s="17"/>
      <c r="AB80" s="16"/>
      <c r="AC80" s="17"/>
      <c r="AD80" s="32"/>
      <c r="AE80" s="16"/>
      <c r="AF80" s="16"/>
      <c r="AG80" s="17"/>
      <c r="AH80" s="17"/>
      <c r="AI80" s="32"/>
      <c r="AJ80" s="16"/>
      <c r="AK80" s="17"/>
      <c r="AL80" s="17"/>
      <c r="AM80" s="32"/>
      <c r="AN80" s="32"/>
      <c r="AO80" s="32"/>
      <c r="AP80" s="32"/>
      <c r="AQ80" s="29">
        <f t="shared" si="13"/>
        <v>0</v>
      </c>
      <c r="AR80" s="3">
        <f t="shared" si="17"/>
        <v>68</v>
      </c>
      <c r="AS80" s="30">
        <f t="shared" si="15"/>
        <v>0</v>
      </c>
    </row>
    <row r="81" spans="1:45" ht="12.75" customHeight="1" x14ac:dyDescent="0.2">
      <c r="A81" s="108"/>
      <c r="B81" s="96" t="s">
        <v>42</v>
      </c>
      <c r="C81" s="28" t="s">
        <v>62</v>
      </c>
      <c r="D81" s="35"/>
      <c r="E81" s="16"/>
      <c r="F81" s="17"/>
      <c r="G81" s="17"/>
      <c r="H81" s="17"/>
      <c r="I81" s="16"/>
      <c r="J81" s="17"/>
      <c r="K81" s="17"/>
      <c r="L81" s="17"/>
      <c r="M81" s="16"/>
      <c r="N81" s="17"/>
      <c r="O81" s="17"/>
      <c r="P81" s="17"/>
      <c r="Q81" s="16"/>
      <c r="R81" s="17"/>
      <c r="S81" s="17"/>
      <c r="T81" s="17"/>
      <c r="U81" s="16"/>
      <c r="V81" s="17"/>
      <c r="W81" s="17"/>
      <c r="X81" s="16"/>
      <c r="Y81" s="17"/>
      <c r="Z81" s="17"/>
      <c r="AA81" s="32"/>
      <c r="AB81" s="16"/>
      <c r="AC81" s="17"/>
      <c r="AD81" s="17"/>
      <c r="AE81" s="16"/>
      <c r="AF81" s="16"/>
      <c r="AG81" s="17"/>
      <c r="AH81" s="17"/>
      <c r="AI81" s="17"/>
      <c r="AJ81" s="32"/>
      <c r="AK81" s="17"/>
      <c r="AL81" s="17"/>
      <c r="AM81" s="32"/>
      <c r="AN81" s="32"/>
      <c r="AO81" s="32"/>
      <c r="AP81" s="32"/>
      <c r="AQ81" s="29">
        <f t="shared" si="13"/>
        <v>0</v>
      </c>
      <c r="AR81" s="3">
        <f>34*1</f>
        <v>34</v>
      </c>
      <c r="AS81" s="30">
        <f t="shared" si="15"/>
        <v>0</v>
      </c>
    </row>
    <row r="82" spans="1:45" ht="12.75" customHeight="1" x14ac:dyDescent="0.2">
      <c r="A82" s="108"/>
      <c r="B82" s="97"/>
      <c r="C82" s="14" t="s">
        <v>63</v>
      </c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32"/>
      <c r="AN82" s="32"/>
      <c r="AO82" s="32"/>
      <c r="AP82" s="32"/>
      <c r="AQ82" s="29">
        <f t="shared" si="13"/>
        <v>0</v>
      </c>
      <c r="AR82" s="3">
        <f t="shared" ref="AR82:AR89" si="18">34*1</f>
        <v>34</v>
      </c>
      <c r="AS82" s="30">
        <f t="shared" si="15"/>
        <v>0</v>
      </c>
    </row>
    <row r="83" spans="1:45" ht="15.75" customHeight="1" x14ac:dyDescent="0.2">
      <c r="A83" s="108"/>
      <c r="B83" s="98"/>
      <c r="C83" s="14" t="s">
        <v>64</v>
      </c>
      <c r="D83" s="36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29">
        <f t="shared" si="13"/>
        <v>0</v>
      </c>
      <c r="AR83" s="3">
        <f t="shared" si="18"/>
        <v>34</v>
      </c>
      <c r="AS83" s="30">
        <f t="shared" si="15"/>
        <v>0</v>
      </c>
    </row>
    <row r="84" spans="1:45" ht="12.75" customHeight="1" x14ac:dyDescent="0.2">
      <c r="A84" s="108"/>
      <c r="B84" s="96" t="s">
        <v>43</v>
      </c>
      <c r="C84" s="28" t="s">
        <v>62</v>
      </c>
      <c r="D84" s="31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29">
        <f t="shared" si="13"/>
        <v>0</v>
      </c>
      <c r="AR84" s="3">
        <f t="shared" si="18"/>
        <v>34</v>
      </c>
      <c r="AS84" s="30">
        <f t="shared" si="15"/>
        <v>0</v>
      </c>
    </row>
    <row r="85" spans="1:45" ht="14.25" customHeight="1" x14ac:dyDescent="0.2">
      <c r="A85" s="108"/>
      <c r="B85" s="97"/>
      <c r="C85" s="28" t="s">
        <v>63</v>
      </c>
      <c r="D85" s="31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29">
        <f t="shared" si="13"/>
        <v>0</v>
      </c>
      <c r="AR85" s="3">
        <f t="shared" si="18"/>
        <v>34</v>
      </c>
      <c r="AS85" s="30">
        <f t="shared" si="15"/>
        <v>0</v>
      </c>
    </row>
    <row r="86" spans="1:45" s="2" customFormat="1" ht="11.25" customHeight="1" x14ac:dyDescent="0.2">
      <c r="A86" s="108"/>
      <c r="B86" s="98"/>
      <c r="C86" s="28" t="s">
        <v>64</v>
      </c>
      <c r="D86" s="35"/>
      <c r="E86" s="16"/>
      <c r="F86" s="16"/>
      <c r="G86" s="17"/>
      <c r="H86" s="16"/>
      <c r="I86" s="16"/>
      <c r="J86" s="34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32"/>
      <c r="AN86" s="32"/>
      <c r="AO86" s="32"/>
      <c r="AP86" s="32"/>
      <c r="AQ86" s="29">
        <f t="shared" si="13"/>
        <v>0</v>
      </c>
      <c r="AR86" s="3">
        <f t="shared" si="18"/>
        <v>34</v>
      </c>
      <c r="AS86" s="30">
        <f t="shared" si="15"/>
        <v>0</v>
      </c>
    </row>
    <row r="87" spans="1:45" s="2" customFormat="1" ht="15" customHeight="1" x14ac:dyDescent="0.2">
      <c r="A87" s="108"/>
      <c r="B87" s="96" t="s">
        <v>44</v>
      </c>
      <c r="C87" s="28" t="s">
        <v>62</v>
      </c>
      <c r="D87" s="35"/>
      <c r="E87" s="16"/>
      <c r="F87" s="16"/>
      <c r="G87" s="16"/>
      <c r="H87" s="17"/>
      <c r="I87" s="34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32"/>
      <c r="AN87" s="32"/>
      <c r="AO87" s="32"/>
      <c r="AP87" s="32"/>
      <c r="AQ87" s="29">
        <f t="shared" si="13"/>
        <v>0</v>
      </c>
      <c r="AR87" s="3">
        <f t="shared" si="18"/>
        <v>34</v>
      </c>
      <c r="AS87" s="30">
        <f t="shared" si="15"/>
        <v>0</v>
      </c>
    </row>
    <row r="88" spans="1:45" s="6" customFormat="1" ht="13.5" customHeight="1" x14ac:dyDescent="0.2">
      <c r="A88" s="108"/>
      <c r="B88" s="97"/>
      <c r="C88" s="28" t="s">
        <v>63</v>
      </c>
      <c r="D88" s="35"/>
      <c r="E88" s="16"/>
      <c r="F88" s="17"/>
      <c r="G88" s="17"/>
      <c r="H88" s="34"/>
      <c r="I88" s="16"/>
      <c r="J88" s="17"/>
      <c r="K88" s="17"/>
      <c r="L88" s="17"/>
      <c r="M88" s="16"/>
      <c r="N88" s="17"/>
      <c r="O88" s="17"/>
      <c r="P88" s="17"/>
      <c r="Q88" s="16"/>
      <c r="R88" s="17"/>
      <c r="S88" s="17"/>
      <c r="T88" s="17"/>
      <c r="U88" s="16"/>
      <c r="V88" s="17"/>
      <c r="W88" s="17"/>
      <c r="X88" s="16"/>
      <c r="Y88" s="17"/>
      <c r="Z88" s="17"/>
      <c r="AA88" s="17"/>
      <c r="AB88" s="16"/>
      <c r="AC88" s="17"/>
      <c r="AD88" s="17"/>
      <c r="AE88" s="16"/>
      <c r="AF88" s="16"/>
      <c r="AG88" s="17"/>
      <c r="AH88" s="17"/>
      <c r="AI88" s="17"/>
      <c r="AJ88" s="16"/>
      <c r="AK88" s="17"/>
      <c r="AL88" s="17"/>
      <c r="AM88" s="32"/>
      <c r="AN88" s="32"/>
      <c r="AO88" s="32"/>
      <c r="AP88" s="32"/>
      <c r="AQ88" s="29">
        <f t="shared" si="13"/>
        <v>0</v>
      </c>
      <c r="AR88" s="3">
        <f t="shared" si="18"/>
        <v>34</v>
      </c>
      <c r="AS88" s="30">
        <f t="shared" si="15"/>
        <v>0</v>
      </c>
    </row>
    <row r="89" spans="1:45" s="6" customFormat="1" ht="15" customHeight="1" x14ac:dyDescent="0.2">
      <c r="A89" s="108"/>
      <c r="B89" s="98"/>
      <c r="C89" s="28" t="s">
        <v>64</v>
      </c>
      <c r="D89" s="35"/>
      <c r="E89" s="16"/>
      <c r="F89" s="17"/>
      <c r="G89" s="34"/>
      <c r="H89" s="17"/>
      <c r="I89" s="16"/>
      <c r="J89" s="17"/>
      <c r="K89" s="17"/>
      <c r="L89" s="17"/>
      <c r="M89" s="16"/>
      <c r="N89" s="17"/>
      <c r="O89" s="17"/>
      <c r="P89" s="17"/>
      <c r="Q89" s="16"/>
      <c r="R89" s="17"/>
      <c r="S89" s="17"/>
      <c r="T89" s="17"/>
      <c r="U89" s="16"/>
      <c r="V89" s="17"/>
      <c r="W89" s="17"/>
      <c r="X89" s="16"/>
      <c r="Y89" s="17"/>
      <c r="Z89" s="17"/>
      <c r="AA89" s="17"/>
      <c r="AB89" s="16"/>
      <c r="AC89" s="17"/>
      <c r="AD89" s="17"/>
      <c r="AE89" s="16"/>
      <c r="AF89" s="16"/>
      <c r="AG89" s="17"/>
      <c r="AH89" s="17"/>
      <c r="AI89" s="17"/>
      <c r="AJ89" s="16"/>
      <c r="AK89" s="17"/>
      <c r="AL89" s="17"/>
      <c r="AM89" s="32"/>
      <c r="AN89" s="32"/>
      <c r="AO89" s="32"/>
      <c r="AP89" s="32"/>
      <c r="AQ89" s="29">
        <f t="shared" si="13"/>
        <v>0</v>
      </c>
      <c r="AR89" s="3">
        <f t="shared" si="18"/>
        <v>34</v>
      </c>
      <c r="AS89" s="30">
        <f t="shared" si="15"/>
        <v>0</v>
      </c>
    </row>
    <row r="90" spans="1:45" s="6" customFormat="1" ht="15" customHeight="1" x14ac:dyDescent="0.2">
      <c r="A90" s="108"/>
      <c r="B90" s="99" t="s">
        <v>57</v>
      </c>
      <c r="C90" s="28" t="s">
        <v>62</v>
      </c>
      <c r="D90" s="35"/>
      <c r="E90" s="16"/>
      <c r="F90" s="17"/>
      <c r="G90" s="17"/>
      <c r="H90" s="34"/>
      <c r="I90" s="17"/>
      <c r="J90" s="17"/>
      <c r="K90" s="17"/>
      <c r="L90" s="17"/>
      <c r="M90" s="16"/>
      <c r="N90" s="17"/>
      <c r="O90" s="17"/>
      <c r="P90" s="17"/>
      <c r="Q90" s="16"/>
      <c r="R90" s="17"/>
      <c r="S90" s="17"/>
      <c r="T90" s="17"/>
      <c r="U90" s="16"/>
      <c r="V90" s="17"/>
      <c r="W90" s="17"/>
      <c r="X90" s="16"/>
      <c r="Y90" s="17"/>
      <c r="Z90" s="17"/>
      <c r="AA90" s="17"/>
      <c r="AB90" s="32"/>
      <c r="AC90" s="32"/>
      <c r="AD90" s="32"/>
      <c r="AE90" s="16"/>
      <c r="AF90" s="16"/>
      <c r="AG90" s="17"/>
      <c r="AH90" s="17"/>
      <c r="AI90" s="17"/>
      <c r="AJ90" s="16"/>
      <c r="AK90" s="17"/>
      <c r="AL90" s="17"/>
      <c r="AM90" s="32"/>
      <c r="AN90" s="32"/>
      <c r="AO90" s="32"/>
      <c r="AP90" s="32"/>
      <c r="AQ90" s="29">
        <f t="shared" si="13"/>
        <v>0</v>
      </c>
      <c r="AR90" s="3">
        <f>34*2</f>
        <v>68</v>
      </c>
      <c r="AS90" s="30">
        <f t="shared" si="15"/>
        <v>0</v>
      </c>
    </row>
    <row r="91" spans="1:45" s="6" customFormat="1" ht="15" customHeight="1" x14ac:dyDescent="0.2">
      <c r="A91" s="108"/>
      <c r="B91" s="99"/>
      <c r="C91" s="28" t="s">
        <v>63</v>
      </c>
      <c r="D91" s="35"/>
      <c r="E91" s="16"/>
      <c r="F91" s="17"/>
      <c r="G91" s="17"/>
      <c r="H91" s="17"/>
      <c r="I91" s="16"/>
      <c r="J91" s="17"/>
      <c r="K91" s="17"/>
      <c r="L91" s="17"/>
      <c r="M91" s="16"/>
      <c r="N91" s="17"/>
      <c r="O91" s="17"/>
      <c r="P91" s="17"/>
      <c r="Q91" s="16"/>
      <c r="R91" s="17"/>
      <c r="S91" s="17"/>
      <c r="T91" s="17"/>
      <c r="U91" s="16"/>
      <c r="V91" s="17"/>
      <c r="W91" s="17"/>
      <c r="X91" s="16"/>
      <c r="Y91" s="17"/>
      <c r="Z91" s="17"/>
      <c r="AA91" s="17"/>
      <c r="AB91" s="17"/>
      <c r="AC91" s="17"/>
      <c r="AD91" s="16"/>
      <c r="AE91" s="16"/>
      <c r="AF91" s="16"/>
      <c r="AG91" s="16"/>
      <c r="AH91" s="32"/>
      <c r="AI91" s="32"/>
      <c r="AJ91" s="32"/>
      <c r="AK91" s="17"/>
      <c r="AL91" s="17"/>
      <c r="AM91" s="32"/>
      <c r="AN91" s="32"/>
      <c r="AO91" s="32"/>
      <c r="AP91" s="32"/>
      <c r="AQ91" s="29">
        <f t="shared" si="13"/>
        <v>0</v>
      </c>
      <c r="AR91" s="3">
        <f t="shared" ref="AR91:AR92" si="19">34*2</f>
        <v>68</v>
      </c>
      <c r="AS91" s="30">
        <f t="shared" si="15"/>
        <v>0</v>
      </c>
    </row>
    <row r="92" spans="1:45" s="6" customFormat="1" ht="15" customHeight="1" x14ac:dyDescent="0.2">
      <c r="A92" s="108"/>
      <c r="B92" s="99"/>
      <c r="C92" s="28" t="s">
        <v>64</v>
      </c>
      <c r="D92" s="35"/>
      <c r="E92" s="16"/>
      <c r="F92" s="17"/>
      <c r="G92" s="17"/>
      <c r="H92" s="17"/>
      <c r="I92" s="16"/>
      <c r="J92" s="17"/>
      <c r="K92" s="17"/>
      <c r="L92" s="17"/>
      <c r="M92" s="16"/>
      <c r="N92" s="17"/>
      <c r="O92" s="17"/>
      <c r="P92" s="17"/>
      <c r="Q92" s="16"/>
      <c r="R92" s="17"/>
      <c r="S92" s="17"/>
      <c r="T92" s="17"/>
      <c r="U92" s="16"/>
      <c r="V92" s="17"/>
      <c r="W92" s="17"/>
      <c r="X92" s="16"/>
      <c r="Y92" s="17"/>
      <c r="Z92" s="17"/>
      <c r="AA92" s="17"/>
      <c r="AB92" s="17"/>
      <c r="AC92" s="17"/>
      <c r="AD92" s="16"/>
      <c r="AE92" s="16"/>
      <c r="AF92" s="16"/>
      <c r="AG92" s="16"/>
      <c r="AH92" s="32"/>
      <c r="AI92" s="32"/>
      <c r="AJ92" s="32"/>
      <c r="AK92" s="17"/>
      <c r="AL92" s="17"/>
      <c r="AM92" s="32"/>
      <c r="AN92" s="32"/>
      <c r="AO92" s="32"/>
      <c r="AP92" s="32"/>
      <c r="AQ92" s="29">
        <f t="shared" si="13"/>
        <v>0</v>
      </c>
      <c r="AR92" s="3">
        <f t="shared" si="19"/>
        <v>68</v>
      </c>
      <c r="AS92" s="30">
        <f t="shared" si="15"/>
        <v>0</v>
      </c>
    </row>
    <row r="93" spans="1:45" s="6" customFormat="1" ht="20.25" customHeight="1" x14ac:dyDescent="0.2">
      <c r="A93" s="58"/>
      <c r="B93" s="59"/>
      <c r="C93" s="59"/>
      <c r="D93" s="59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8"/>
      <c r="AN93" s="58"/>
      <c r="AO93" s="58"/>
      <c r="AP93" s="58"/>
      <c r="AQ93" s="58"/>
      <c r="AR93" s="58"/>
      <c r="AS93" s="58"/>
    </row>
    <row r="94" spans="1:45" s="38" customFormat="1" ht="123" customHeight="1" x14ac:dyDescent="0.2">
      <c r="A94" s="132" t="s">
        <v>24</v>
      </c>
      <c r="B94" s="132"/>
      <c r="C94" s="132"/>
      <c r="D94" s="132"/>
      <c r="E94" s="118" t="s">
        <v>123</v>
      </c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20"/>
      <c r="AQ94" s="116" t="s">
        <v>20</v>
      </c>
      <c r="AR94" s="116" t="s">
        <v>22</v>
      </c>
      <c r="AS94" s="109" t="s">
        <v>21</v>
      </c>
    </row>
    <row r="95" spans="1:45" s="38" customFormat="1" ht="12.75" customHeight="1" x14ac:dyDescent="0.2">
      <c r="A95" s="110" t="s">
        <v>0</v>
      </c>
      <c r="B95" s="111"/>
      <c r="C95" s="96" t="s">
        <v>51</v>
      </c>
      <c r="D95" s="13" t="s">
        <v>18</v>
      </c>
      <c r="E95" s="99" t="s">
        <v>1</v>
      </c>
      <c r="F95" s="99"/>
      <c r="G95" s="99"/>
      <c r="H95" s="99"/>
      <c r="I95" s="99" t="s">
        <v>2</v>
      </c>
      <c r="J95" s="99"/>
      <c r="K95" s="99"/>
      <c r="L95" s="99"/>
      <c r="M95" s="99" t="s">
        <v>3</v>
      </c>
      <c r="N95" s="99"/>
      <c r="O95" s="99"/>
      <c r="P95" s="99"/>
      <c r="Q95" s="99" t="s">
        <v>4</v>
      </c>
      <c r="R95" s="99"/>
      <c r="S95" s="99"/>
      <c r="T95" s="99"/>
      <c r="U95" s="101" t="s">
        <v>5</v>
      </c>
      <c r="V95" s="102"/>
      <c r="W95" s="103"/>
      <c r="X95" s="101" t="s">
        <v>6</v>
      </c>
      <c r="Y95" s="102"/>
      <c r="Z95" s="102"/>
      <c r="AA95" s="103"/>
      <c r="AB95" s="101" t="s">
        <v>7</v>
      </c>
      <c r="AC95" s="102"/>
      <c r="AD95" s="103"/>
      <c r="AE95" s="101" t="s">
        <v>8</v>
      </c>
      <c r="AF95" s="102"/>
      <c r="AG95" s="102"/>
      <c r="AH95" s="102"/>
      <c r="AI95" s="103"/>
      <c r="AJ95" s="101" t="s">
        <v>9</v>
      </c>
      <c r="AK95" s="102"/>
      <c r="AL95" s="103"/>
      <c r="AM95" s="101" t="s">
        <v>10</v>
      </c>
      <c r="AN95" s="102"/>
      <c r="AO95" s="102"/>
      <c r="AP95" s="103"/>
      <c r="AQ95" s="116"/>
      <c r="AR95" s="116"/>
      <c r="AS95" s="109"/>
    </row>
    <row r="96" spans="1:45" s="38" customFormat="1" x14ac:dyDescent="0.2">
      <c r="A96" s="112"/>
      <c r="B96" s="113"/>
      <c r="C96" s="98"/>
      <c r="D96" s="13" t="s">
        <v>19</v>
      </c>
      <c r="E96" s="5">
        <v>1</v>
      </c>
      <c r="F96" s="5">
        <v>2</v>
      </c>
      <c r="G96" s="5">
        <v>3</v>
      </c>
      <c r="H96" s="5">
        <v>4</v>
      </c>
      <c r="I96" s="5">
        <v>5</v>
      </c>
      <c r="J96" s="5">
        <v>6</v>
      </c>
      <c r="K96" s="5">
        <v>7</v>
      </c>
      <c r="L96" s="5">
        <v>8</v>
      </c>
      <c r="M96" s="5">
        <v>9</v>
      </c>
      <c r="N96" s="5">
        <v>10</v>
      </c>
      <c r="O96" s="5">
        <v>11</v>
      </c>
      <c r="P96" s="5">
        <v>12</v>
      </c>
      <c r="Q96" s="5">
        <v>13</v>
      </c>
      <c r="R96" s="5">
        <v>14</v>
      </c>
      <c r="S96" s="5">
        <v>15</v>
      </c>
      <c r="T96" s="5">
        <v>16</v>
      </c>
      <c r="U96" s="5">
        <v>17</v>
      </c>
      <c r="V96" s="5">
        <v>18</v>
      </c>
      <c r="W96" s="5">
        <v>19</v>
      </c>
      <c r="X96" s="5">
        <v>20</v>
      </c>
      <c r="Y96" s="5">
        <v>21</v>
      </c>
      <c r="Z96" s="5">
        <v>22</v>
      </c>
      <c r="AA96" s="5">
        <v>23</v>
      </c>
      <c r="AB96" s="5">
        <v>24</v>
      </c>
      <c r="AC96" s="5">
        <v>25</v>
      </c>
      <c r="AD96" s="5">
        <v>26</v>
      </c>
      <c r="AE96" s="5">
        <v>27</v>
      </c>
      <c r="AF96" s="5">
        <v>28</v>
      </c>
      <c r="AG96" s="5">
        <v>29</v>
      </c>
      <c r="AH96" s="5">
        <v>30</v>
      </c>
      <c r="AI96" s="5">
        <v>31</v>
      </c>
      <c r="AJ96" s="5">
        <v>32</v>
      </c>
      <c r="AK96" s="5">
        <v>33</v>
      </c>
      <c r="AL96" s="5">
        <v>34</v>
      </c>
      <c r="AM96" s="5">
        <v>35</v>
      </c>
      <c r="AN96" s="5">
        <v>36</v>
      </c>
      <c r="AO96" s="5">
        <v>37</v>
      </c>
      <c r="AP96" s="5">
        <v>38</v>
      </c>
      <c r="AQ96" s="116"/>
      <c r="AR96" s="116"/>
      <c r="AS96" s="109"/>
    </row>
    <row r="97" spans="1:45" ht="12.75" customHeight="1" x14ac:dyDescent="0.2">
      <c r="A97" s="129" t="s">
        <v>25</v>
      </c>
      <c r="B97" s="96" t="s">
        <v>13</v>
      </c>
      <c r="C97" s="28" t="s">
        <v>65</v>
      </c>
      <c r="D97" s="15"/>
      <c r="E97" s="16"/>
      <c r="F97" s="83" t="s">
        <v>119</v>
      </c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0"/>
      <c r="R97" s="181"/>
      <c r="S97" s="182"/>
      <c r="T97" s="83" t="s">
        <v>126</v>
      </c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33"/>
      <c r="AN97" s="7"/>
      <c r="AO97" s="7"/>
      <c r="AP97" s="7"/>
      <c r="AQ97" s="7">
        <f>COUNTA(E97:AP97)</f>
        <v>2</v>
      </c>
      <c r="AR97" s="40">
        <f>34*5</f>
        <v>170</v>
      </c>
      <c r="AS97" s="8">
        <f t="shared" ref="AS97:AS126" si="20">AQ97/AR97</f>
        <v>1.1764705882352941E-2</v>
      </c>
    </row>
    <row r="98" spans="1:45" ht="12.75" customHeight="1" x14ac:dyDescent="0.2">
      <c r="A98" s="129"/>
      <c r="B98" s="97"/>
      <c r="C98" s="28" t="s">
        <v>66</v>
      </c>
      <c r="D98" s="15"/>
      <c r="E98" s="16"/>
      <c r="F98" s="83" t="s">
        <v>119</v>
      </c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0"/>
      <c r="R98" s="181"/>
      <c r="S98" s="182"/>
      <c r="T98" s="83" t="s">
        <v>126</v>
      </c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33"/>
      <c r="AN98" s="7"/>
      <c r="AO98" s="7"/>
      <c r="AP98" s="7"/>
      <c r="AQ98" s="7">
        <f>COUNTA(E98:AP98)</f>
        <v>2</v>
      </c>
      <c r="AR98" s="40">
        <f t="shared" ref="AR98:AR99" si="21">34*5</f>
        <v>170</v>
      </c>
      <c r="AS98" s="8">
        <f t="shared" si="20"/>
        <v>1.1764705882352941E-2</v>
      </c>
    </row>
    <row r="99" spans="1:45" ht="12.75" customHeight="1" x14ac:dyDescent="0.2">
      <c r="A99" s="129"/>
      <c r="B99" s="98"/>
      <c r="C99" s="28" t="s">
        <v>67</v>
      </c>
      <c r="D99" s="15"/>
      <c r="E99" s="16"/>
      <c r="F99" s="83" t="s">
        <v>119</v>
      </c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0"/>
      <c r="R99" s="181"/>
      <c r="S99" s="180"/>
      <c r="T99" s="83" t="s">
        <v>126</v>
      </c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33"/>
      <c r="AN99" s="7"/>
      <c r="AO99" s="7"/>
      <c r="AP99" s="7"/>
      <c r="AQ99" s="7">
        <f t="shared" ref="AQ99:AQ108" si="22">COUNTA(E99:AP99)</f>
        <v>2</v>
      </c>
      <c r="AR99" s="40">
        <f t="shared" si="21"/>
        <v>170</v>
      </c>
      <c r="AS99" s="8">
        <f t="shared" si="20"/>
        <v>1.1764705882352941E-2</v>
      </c>
    </row>
    <row r="100" spans="1:45" ht="12.75" customHeight="1" x14ac:dyDescent="0.2">
      <c r="A100" s="129"/>
      <c r="B100" s="96" t="s">
        <v>11</v>
      </c>
      <c r="C100" s="14" t="s">
        <v>65</v>
      </c>
      <c r="D100" s="15"/>
      <c r="E100" s="16"/>
      <c r="F100" s="83" t="s">
        <v>125</v>
      </c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2"/>
      <c r="R100" s="180"/>
      <c r="S100" s="180"/>
      <c r="T100" s="83" t="s">
        <v>122</v>
      </c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33"/>
      <c r="AN100" s="7"/>
      <c r="AO100" s="7"/>
      <c r="AP100" s="7"/>
      <c r="AQ100" s="7">
        <f t="shared" si="22"/>
        <v>2</v>
      </c>
      <c r="AR100" s="40">
        <f>34*4</f>
        <v>136</v>
      </c>
      <c r="AS100" s="8">
        <f t="shared" si="20"/>
        <v>1.4705882352941176E-2</v>
      </c>
    </row>
    <row r="101" spans="1:45" ht="12.75" customHeight="1" x14ac:dyDescent="0.2">
      <c r="A101" s="129"/>
      <c r="B101" s="97"/>
      <c r="C101" s="28" t="s">
        <v>66</v>
      </c>
      <c r="D101" s="15"/>
      <c r="E101" s="16"/>
      <c r="F101" s="83" t="s">
        <v>125</v>
      </c>
      <c r="G101" s="180"/>
      <c r="H101" s="181"/>
      <c r="I101" s="180"/>
      <c r="J101" s="180"/>
      <c r="K101" s="180"/>
      <c r="L101" s="180"/>
      <c r="M101" s="182"/>
      <c r="N101" s="180"/>
      <c r="O101" s="180"/>
      <c r="P101" s="180"/>
      <c r="Q101" s="182"/>
      <c r="R101" s="180"/>
      <c r="S101" s="180"/>
      <c r="T101" s="83" t="s">
        <v>122</v>
      </c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33"/>
      <c r="AN101" s="7"/>
      <c r="AO101" s="7"/>
      <c r="AP101" s="7"/>
      <c r="AQ101" s="7">
        <f t="shared" si="22"/>
        <v>2</v>
      </c>
      <c r="AR101" s="40">
        <f t="shared" ref="AR101:AR105" si="23">34*4</f>
        <v>136</v>
      </c>
      <c r="AS101" s="8">
        <f t="shared" si="20"/>
        <v>1.4705882352941176E-2</v>
      </c>
    </row>
    <row r="102" spans="1:45" x14ac:dyDescent="0.2">
      <c r="A102" s="129"/>
      <c r="B102" s="98"/>
      <c r="C102" s="28" t="s">
        <v>67</v>
      </c>
      <c r="D102" s="12"/>
      <c r="E102" s="16"/>
      <c r="F102" s="83" t="s">
        <v>125</v>
      </c>
      <c r="G102" s="180"/>
      <c r="H102" s="182"/>
      <c r="I102" s="182"/>
      <c r="J102" s="183"/>
      <c r="K102" s="182"/>
      <c r="L102" s="182"/>
      <c r="M102" s="182"/>
      <c r="N102" s="182"/>
      <c r="O102" s="182"/>
      <c r="P102" s="182"/>
      <c r="Q102" s="182"/>
      <c r="R102" s="180"/>
      <c r="S102" s="180"/>
      <c r="T102" s="83" t="s">
        <v>122</v>
      </c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33"/>
      <c r="AN102" s="7"/>
      <c r="AO102" s="7"/>
      <c r="AP102" s="7"/>
      <c r="AQ102" s="7">
        <f t="shared" si="22"/>
        <v>2</v>
      </c>
      <c r="AR102" s="40">
        <f t="shared" si="23"/>
        <v>136</v>
      </c>
      <c r="AS102" s="8">
        <f t="shared" si="20"/>
        <v>1.4705882352941176E-2</v>
      </c>
    </row>
    <row r="103" spans="1:45" ht="12.75" customHeight="1" x14ac:dyDescent="0.2">
      <c r="A103" s="129"/>
      <c r="B103" s="96" t="s">
        <v>16</v>
      </c>
      <c r="C103" s="14" t="s">
        <v>65</v>
      </c>
      <c r="D103" s="15"/>
      <c r="E103" s="16"/>
      <c r="F103" s="180"/>
      <c r="G103" s="182"/>
      <c r="H103" s="180"/>
      <c r="I103" s="183"/>
      <c r="J103" s="182"/>
      <c r="K103" s="182"/>
      <c r="L103" s="182"/>
      <c r="M103" s="182"/>
      <c r="N103" s="182"/>
      <c r="O103" s="182"/>
      <c r="P103" s="182"/>
      <c r="Q103" s="180"/>
      <c r="R103" s="83" t="s">
        <v>128</v>
      </c>
      <c r="S103" s="180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33"/>
      <c r="AN103" s="7"/>
      <c r="AO103" s="7"/>
      <c r="AP103" s="7"/>
      <c r="AQ103" s="7">
        <f t="shared" si="22"/>
        <v>1</v>
      </c>
      <c r="AR103" s="40">
        <f>34*4</f>
        <v>136</v>
      </c>
      <c r="AS103" s="8">
        <f t="shared" si="20"/>
        <v>7.3529411764705881E-3</v>
      </c>
    </row>
    <row r="104" spans="1:45" ht="12.75" customHeight="1" x14ac:dyDescent="0.2">
      <c r="A104" s="129"/>
      <c r="B104" s="97"/>
      <c r="C104" s="28" t="s">
        <v>66</v>
      </c>
      <c r="D104" s="15"/>
      <c r="E104" s="16"/>
      <c r="F104" s="180"/>
      <c r="G104" s="180"/>
      <c r="H104" s="183"/>
      <c r="I104" s="182"/>
      <c r="J104" s="180"/>
      <c r="K104" s="180"/>
      <c r="L104" s="180"/>
      <c r="M104" s="182"/>
      <c r="N104" s="180"/>
      <c r="O104" s="180"/>
      <c r="P104" s="180"/>
      <c r="Q104" s="180"/>
      <c r="R104" s="83" t="s">
        <v>120</v>
      </c>
      <c r="S104" s="180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33"/>
      <c r="AJ104" s="33"/>
      <c r="AK104" s="17"/>
      <c r="AL104" s="17"/>
      <c r="AM104" s="33"/>
      <c r="AN104" s="7"/>
      <c r="AO104" s="7"/>
      <c r="AP104" s="7"/>
      <c r="AQ104" s="7">
        <f t="shared" si="22"/>
        <v>1</v>
      </c>
      <c r="AR104" s="40">
        <f t="shared" si="23"/>
        <v>136</v>
      </c>
      <c r="AS104" s="8">
        <f t="shared" si="20"/>
        <v>7.3529411764705881E-3</v>
      </c>
    </row>
    <row r="105" spans="1:45" x14ac:dyDescent="0.2">
      <c r="A105" s="129"/>
      <c r="B105" s="97"/>
      <c r="C105" s="28" t="s">
        <v>67</v>
      </c>
      <c r="D105" s="15"/>
      <c r="E105" s="16"/>
      <c r="F105" s="180"/>
      <c r="G105" s="183"/>
      <c r="H105" s="180"/>
      <c r="I105" s="182"/>
      <c r="J105" s="180"/>
      <c r="K105" s="180"/>
      <c r="L105" s="180"/>
      <c r="M105" s="182"/>
      <c r="N105" s="180"/>
      <c r="O105" s="180"/>
      <c r="P105" s="180"/>
      <c r="Q105" s="180"/>
      <c r="R105" s="83" t="s">
        <v>120</v>
      </c>
      <c r="S105" s="180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33"/>
      <c r="AJ105" s="33"/>
      <c r="AK105" s="17"/>
      <c r="AL105" s="17"/>
      <c r="AM105" s="33"/>
      <c r="AN105" s="7"/>
      <c r="AO105" s="7"/>
      <c r="AP105" s="7"/>
      <c r="AQ105" s="7">
        <f t="shared" si="22"/>
        <v>1</v>
      </c>
      <c r="AR105" s="40">
        <f t="shared" si="23"/>
        <v>136</v>
      </c>
      <c r="AS105" s="8">
        <f t="shared" si="20"/>
        <v>7.3529411764705881E-3</v>
      </c>
    </row>
    <row r="106" spans="1:45" ht="12.75" customHeight="1" x14ac:dyDescent="0.2">
      <c r="A106" s="129"/>
      <c r="B106" s="99" t="s">
        <v>17</v>
      </c>
      <c r="C106" s="28" t="s">
        <v>65</v>
      </c>
      <c r="D106" s="15"/>
      <c r="E106" s="16"/>
      <c r="F106" s="180"/>
      <c r="G106" s="180"/>
      <c r="H106" s="180"/>
      <c r="I106" s="182"/>
      <c r="J106" s="180"/>
      <c r="K106" s="180"/>
      <c r="L106" s="180"/>
      <c r="M106" s="182"/>
      <c r="N106" s="180"/>
      <c r="O106" s="180"/>
      <c r="P106" s="180"/>
      <c r="Q106" s="180"/>
      <c r="R106" s="180"/>
      <c r="S106" s="83" t="s">
        <v>127</v>
      </c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33"/>
      <c r="AJ106" s="33"/>
      <c r="AK106" s="17"/>
      <c r="AL106" s="17"/>
      <c r="AM106" s="33"/>
      <c r="AN106" s="7"/>
      <c r="AO106" s="7"/>
      <c r="AP106" s="7"/>
      <c r="AQ106" s="7">
        <f t="shared" si="22"/>
        <v>1</v>
      </c>
      <c r="AR106" s="40">
        <f>34*2</f>
        <v>68</v>
      </c>
      <c r="AS106" s="8">
        <f t="shared" si="20"/>
        <v>1.4705882352941176E-2</v>
      </c>
    </row>
    <row r="107" spans="1:45" ht="12.75" customHeight="1" x14ac:dyDescent="0.2">
      <c r="A107" s="129"/>
      <c r="B107" s="99"/>
      <c r="C107" s="28" t="s">
        <v>66</v>
      </c>
      <c r="D107" s="15"/>
      <c r="E107" s="16"/>
      <c r="F107" s="180"/>
      <c r="G107" s="180"/>
      <c r="H107" s="180"/>
      <c r="I107" s="182"/>
      <c r="J107" s="180"/>
      <c r="K107" s="180"/>
      <c r="L107" s="180"/>
      <c r="M107" s="182"/>
      <c r="N107" s="180"/>
      <c r="O107" s="180"/>
      <c r="P107" s="180"/>
      <c r="Q107" s="182"/>
      <c r="R107" s="180"/>
      <c r="S107" s="83" t="s">
        <v>127</v>
      </c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33"/>
      <c r="AJ107" s="33"/>
      <c r="AK107" s="17"/>
      <c r="AL107" s="17"/>
      <c r="AM107" s="33"/>
      <c r="AN107" s="7"/>
      <c r="AO107" s="7"/>
      <c r="AP107" s="7"/>
      <c r="AQ107" s="7">
        <f t="shared" si="22"/>
        <v>1</v>
      </c>
      <c r="AR107" s="40">
        <f t="shared" ref="AR107:AR111" si="24">34*2</f>
        <v>68</v>
      </c>
      <c r="AS107" s="8">
        <f t="shared" si="20"/>
        <v>1.4705882352941176E-2</v>
      </c>
    </row>
    <row r="108" spans="1:45" x14ac:dyDescent="0.2">
      <c r="A108" s="129"/>
      <c r="B108" s="99"/>
      <c r="C108" s="28" t="s">
        <v>67</v>
      </c>
      <c r="D108" s="15"/>
      <c r="E108" s="16"/>
      <c r="F108" s="180"/>
      <c r="G108" s="180"/>
      <c r="H108" s="180"/>
      <c r="I108" s="182"/>
      <c r="J108" s="180"/>
      <c r="K108" s="180"/>
      <c r="L108" s="180"/>
      <c r="M108" s="182"/>
      <c r="N108" s="180"/>
      <c r="O108" s="180"/>
      <c r="P108" s="180"/>
      <c r="Q108" s="182"/>
      <c r="R108" s="180"/>
      <c r="S108" s="83" t="s">
        <v>121</v>
      </c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33"/>
      <c r="AJ108" s="33"/>
      <c r="AK108" s="17"/>
      <c r="AL108" s="17"/>
      <c r="AM108" s="33"/>
      <c r="AN108" s="7"/>
      <c r="AO108" s="7"/>
      <c r="AP108" s="7"/>
      <c r="AQ108" s="7">
        <f t="shared" si="22"/>
        <v>1</v>
      </c>
      <c r="AR108" s="40">
        <f t="shared" si="24"/>
        <v>68</v>
      </c>
      <c r="AS108" s="8">
        <f t="shared" si="20"/>
        <v>1.4705882352941176E-2</v>
      </c>
    </row>
    <row r="109" spans="1:45" x14ac:dyDescent="0.2">
      <c r="A109" s="129"/>
      <c r="B109" s="99" t="s">
        <v>58</v>
      </c>
      <c r="C109" s="28" t="s">
        <v>65</v>
      </c>
      <c r="D109" s="12"/>
      <c r="E109" s="4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33"/>
      <c r="AJ109" s="33"/>
      <c r="AK109" s="17"/>
      <c r="AL109" s="17"/>
      <c r="AM109" s="33"/>
      <c r="AN109" s="7"/>
      <c r="AO109" s="7"/>
      <c r="AP109" s="7"/>
      <c r="AQ109" s="7">
        <f t="shared" ref="AQ109:AQ126" si="25">SUM(E109:AP109)</f>
        <v>0</v>
      </c>
      <c r="AR109" s="40">
        <f>34*2</f>
        <v>68</v>
      </c>
      <c r="AS109" s="8">
        <f t="shared" si="20"/>
        <v>0</v>
      </c>
    </row>
    <row r="110" spans="1:45" ht="12.75" customHeight="1" x14ac:dyDescent="0.2">
      <c r="A110" s="129"/>
      <c r="B110" s="99"/>
      <c r="C110" s="28" t="s">
        <v>66</v>
      </c>
      <c r="D110" s="15"/>
      <c r="E110" s="4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32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33"/>
      <c r="AJ110" s="33"/>
      <c r="AK110" s="17"/>
      <c r="AL110" s="17"/>
      <c r="AM110" s="33"/>
      <c r="AN110" s="7"/>
      <c r="AO110" s="7"/>
      <c r="AP110" s="7"/>
      <c r="AQ110" s="7">
        <f t="shared" si="25"/>
        <v>0</v>
      </c>
      <c r="AR110" s="40">
        <f t="shared" si="24"/>
        <v>68</v>
      </c>
      <c r="AS110" s="8">
        <f t="shared" si="20"/>
        <v>0</v>
      </c>
    </row>
    <row r="111" spans="1:45" ht="12.75" customHeight="1" x14ac:dyDescent="0.2">
      <c r="A111" s="129"/>
      <c r="B111" s="99"/>
      <c r="C111" s="28" t="s">
        <v>67</v>
      </c>
      <c r="D111" s="15"/>
      <c r="E111" s="4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32"/>
      <c r="AH111" s="17"/>
      <c r="AI111" s="17"/>
      <c r="AJ111" s="33"/>
      <c r="AK111" s="17"/>
      <c r="AL111" s="17"/>
      <c r="AM111" s="33"/>
      <c r="AN111" s="7"/>
      <c r="AO111" s="7"/>
      <c r="AP111" s="7"/>
      <c r="AQ111" s="7">
        <f t="shared" si="25"/>
        <v>0</v>
      </c>
      <c r="AR111" s="40">
        <f t="shared" si="24"/>
        <v>68</v>
      </c>
      <c r="AS111" s="8">
        <f t="shared" si="20"/>
        <v>0</v>
      </c>
    </row>
    <row r="112" spans="1:45" ht="12.75" customHeight="1" x14ac:dyDescent="0.2">
      <c r="A112" s="129"/>
      <c r="B112" s="99" t="s">
        <v>68</v>
      </c>
      <c r="C112" s="28" t="s">
        <v>65</v>
      </c>
      <c r="D112" s="15"/>
      <c r="E112" s="4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32"/>
      <c r="AK112" s="17"/>
      <c r="AL112" s="17"/>
      <c r="AM112" s="33"/>
      <c r="AN112" s="7"/>
      <c r="AO112" s="7"/>
      <c r="AP112" s="7"/>
      <c r="AQ112" s="7">
        <f t="shared" si="25"/>
        <v>0</v>
      </c>
      <c r="AR112" s="3">
        <f>34*1</f>
        <v>34</v>
      </c>
      <c r="AS112" s="8">
        <f t="shared" si="20"/>
        <v>0</v>
      </c>
    </row>
    <row r="113" spans="1:45" ht="12.75" customHeight="1" x14ac:dyDescent="0.2">
      <c r="A113" s="129"/>
      <c r="B113" s="99"/>
      <c r="C113" s="28" t="s">
        <v>66</v>
      </c>
      <c r="D113" s="15"/>
      <c r="E113" s="4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32"/>
      <c r="AJ113" s="17"/>
      <c r="AK113" s="17"/>
      <c r="AL113" s="17"/>
      <c r="AM113" s="33"/>
      <c r="AN113" s="7"/>
      <c r="AO113" s="7"/>
      <c r="AP113" s="7"/>
      <c r="AQ113" s="7">
        <f t="shared" si="25"/>
        <v>0</v>
      </c>
      <c r="AR113" s="3">
        <f t="shared" ref="AR113:AR123" si="26">34*1</f>
        <v>34</v>
      </c>
      <c r="AS113" s="8">
        <f t="shared" si="20"/>
        <v>0</v>
      </c>
    </row>
    <row r="114" spans="1:45" ht="12.75" customHeight="1" x14ac:dyDescent="0.2">
      <c r="A114" s="129"/>
      <c r="B114" s="99"/>
      <c r="C114" s="28" t="s">
        <v>67</v>
      </c>
      <c r="D114" s="12"/>
      <c r="E114" s="4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32"/>
      <c r="AJ114" s="17"/>
      <c r="AK114" s="17"/>
      <c r="AL114" s="17"/>
      <c r="AM114" s="33"/>
      <c r="AN114" s="7"/>
      <c r="AO114" s="7"/>
      <c r="AP114" s="7"/>
      <c r="AQ114" s="7">
        <f t="shared" si="25"/>
        <v>0</v>
      </c>
      <c r="AR114" s="3">
        <f t="shared" si="26"/>
        <v>34</v>
      </c>
      <c r="AS114" s="8">
        <f t="shared" si="20"/>
        <v>0</v>
      </c>
    </row>
    <row r="115" spans="1:45" ht="12.75" customHeight="1" x14ac:dyDescent="0.2">
      <c r="A115" s="129"/>
      <c r="B115" s="99" t="s">
        <v>42</v>
      </c>
      <c r="C115" s="28" t="s">
        <v>65</v>
      </c>
      <c r="D115" s="12"/>
      <c r="E115" s="4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32"/>
      <c r="AJ115" s="17"/>
      <c r="AK115" s="17"/>
      <c r="AL115" s="17"/>
      <c r="AM115" s="33"/>
      <c r="AN115" s="7"/>
      <c r="AO115" s="7"/>
      <c r="AP115" s="7"/>
      <c r="AQ115" s="7">
        <f t="shared" si="25"/>
        <v>0</v>
      </c>
      <c r="AR115" s="3">
        <f t="shared" si="26"/>
        <v>34</v>
      </c>
      <c r="AS115" s="8">
        <f t="shared" si="20"/>
        <v>0</v>
      </c>
    </row>
    <row r="116" spans="1:45" ht="12.75" customHeight="1" x14ac:dyDescent="0.2">
      <c r="A116" s="129"/>
      <c r="B116" s="99"/>
      <c r="C116" s="28" t="s">
        <v>66</v>
      </c>
      <c r="D116" s="12"/>
      <c r="E116" s="4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32"/>
      <c r="AJ116" s="17"/>
      <c r="AK116" s="17"/>
      <c r="AL116" s="17"/>
      <c r="AM116" s="33"/>
      <c r="AN116" s="7"/>
      <c r="AO116" s="7"/>
      <c r="AP116" s="7"/>
      <c r="AQ116" s="7">
        <f t="shared" si="25"/>
        <v>0</v>
      </c>
      <c r="AR116" s="3">
        <f t="shared" si="26"/>
        <v>34</v>
      </c>
      <c r="AS116" s="8">
        <f t="shared" si="20"/>
        <v>0</v>
      </c>
    </row>
    <row r="117" spans="1:45" ht="12.75" customHeight="1" x14ac:dyDescent="0.2">
      <c r="A117" s="129"/>
      <c r="B117" s="99"/>
      <c r="C117" s="28" t="s">
        <v>67</v>
      </c>
      <c r="D117" s="12"/>
      <c r="E117" s="4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32"/>
      <c r="AJ117" s="17"/>
      <c r="AK117" s="17"/>
      <c r="AL117" s="17"/>
      <c r="AM117" s="33"/>
      <c r="AN117" s="7"/>
      <c r="AO117" s="7"/>
      <c r="AP117" s="7"/>
      <c r="AQ117" s="7">
        <f t="shared" si="25"/>
        <v>0</v>
      </c>
      <c r="AR117" s="3">
        <f t="shared" si="26"/>
        <v>34</v>
      </c>
      <c r="AS117" s="8">
        <f t="shared" si="20"/>
        <v>0</v>
      </c>
    </row>
    <row r="118" spans="1:45" ht="12.75" customHeight="1" x14ac:dyDescent="0.2">
      <c r="A118" s="129"/>
      <c r="B118" s="96" t="s">
        <v>43</v>
      </c>
      <c r="C118" s="28" t="s">
        <v>65</v>
      </c>
      <c r="D118" s="12"/>
      <c r="E118" s="4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32"/>
      <c r="AJ118" s="17"/>
      <c r="AK118" s="17"/>
      <c r="AL118" s="17"/>
      <c r="AM118" s="33"/>
      <c r="AN118" s="7"/>
      <c r="AO118" s="7"/>
      <c r="AP118" s="7"/>
      <c r="AQ118" s="7">
        <f t="shared" si="25"/>
        <v>0</v>
      </c>
      <c r="AR118" s="3">
        <f t="shared" si="26"/>
        <v>34</v>
      </c>
      <c r="AS118" s="8">
        <f t="shared" si="20"/>
        <v>0</v>
      </c>
    </row>
    <row r="119" spans="1:45" ht="12.75" customHeight="1" x14ac:dyDescent="0.2">
      <c r="A119" s="129"/>
      <c r="B119" s="97"/>
      <c r="C119" s="28" t="s">
        <v>66</v>
      </c>
      <c r="D119" s="12"/>
      <c r="E119" s="4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32"/>
      <c r="AJ119" s="17"/>
      <c r="AK119" s="17"/>
      <c r="AL119" s="17"/>
      <c r="AM119" s="33"/>
      <c r="AN119" s="7"/>
      <c r="AO119" s="7"/>
      <c r="AP119" s="7"/>
      <c r="AQ119" s="7">
        <f t="shared" si="25"/>
        <v>0</v>
      </c>
      <c r="AR119" s="3">
        <f t="shared" si="26"/>
        <v>34</v>
      </c>
      <c r="AS119" s="8">
        <f t="shared" si="20"/>
        <v>0</v>
      </c>
    </row>
    <row r="120" spans="1:45" ht="12.75" customHeight="1" x14ac:dyDescent="0.2">
      <c r="A120" s="129"/>
      <c r="B120" s="98"/>
      <c r="C120" s="28" t="s">
        <v>67</v>
      </c>
      <c r="D120" s="12"/>
      <c r="E120" s="4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32"/>
      <c r="AJ120" s="17"/>
      <c r="AK120" s="17"/>
      <c r="AL120" s="17"/>
      <c r="AM120" s="33"/>
      <c r="AN120" s="7"/>
      <c r="AO120" s="7"/>
      <c r="AP120" s="7"/>
      <c r="AQ120" s="7">
        <f t="shared" si="25"/>
        <v>0</v>
      </c>
      <c r="AR120" s="3">
        <f t="shared" si="26"/>
        <v>34</v>
      </c>
      <c r="AS120" s="8">
        <f t="shared" si="20"/>
        <v>0</v>
      </c>
    </row>
    <row r="121" spans="1:45" ht="12.75" customHeight="1" x14ac:dyDescent="0.2">
      <c r="A121" s="129"/>
      <c r="B121" s="96" t="s">
        <v>44</v>
      </c>
      <c r="C121" s="28" t="s">
        <v>65</v>
      </c>
      <c r="D121" s="12"/>
      <c r="E121" s="4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32"/>
      <c r="AJ121" s="17"/>
      <c r="AK121" s="17"/>
      <c r="AL121" s="17"/>
      <c r="AM121" s="33"/>
      <c r="AN121" s="7"/>
      <c r="AO121" s="7"/>
      <c r="AP121" s="7"/>
      <c r="AQ121" s="7">
        <f t="shared" si="25"/>
        <v>0</v>
      </c>
      <c r="AR121" s="3">
        <f t="shared" si="26"/>
        <v>34</v>
      </c>
      <c r="AS121" s="8">
        <f t="shared" si="20"/>
        <v>0</v>
      </c>
    </row>
    <row r="122" spans="1:45" ht="12.75" customHeight="1" x14ac:dyDescent="0.2">
      <c r="A122" s="129"/>
      <c r="B122" s="97"/>
      <c r="C122" s="28" t="s">
        <v>66</v>
      </c>
      <c r="D122" s="12"/>
      <c r="E122" s="4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32"/>
      <c r="AG122" s="32"/>
      <c r="AH122" s="17"/>
      <c r="AI122" s="17"/>
      <c r="AJ122" s="33"/>
      <c r="AK122" s="32"/>
      <c r="AL122" s="17"/>
      <c r="AM122" s="33"/>
      <c r="AN122" s="7"/>
      <c r="AO122" s="7"/>
      <c r="AP122" s="7"/>
      <c r="AQ122" s="7">
        <f t="shared" si="25"/>
        <v>0</v>
      </c>
      <c r="AR122" s="3">
        <f t="shared" si="26"/>
        <v>34</v>
      </c>
      <c r="AS122" s="8">
        <f t="shared" si="20"/>
        <v>0</v>
      </c>
    </row>
    <row r="123" spans="1:45" ht="12.75" customHeight="1" x14ac:dyDescent="0.2">
      <c r="A123" s="129"/>
      <c r="B123" s="98"/>
      <c r="C123" s="28" t="s">
        <v>67</v>
      </c>
      <c r="D123" s="15"/>
      <c r="E123" s="4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32"/>
      <c r="AI123" s="32"/>
      <c r="AJ123" s="33"/>
      <c r="AK123" s="17"/>
      <c r="AL123" s="17"/>
      <c r="AM123" s="33"/>
      <c r="AN123" s="7"/>
      <c r="AO123" s="7"/>
      <c r="AP123" s="7"/>
      <c r="AQ123" s="7">
        <f t="shared" si="25"/>
        <v>0</v>
      </c>
      <c r="AR123" s="3">
        <f t="shared" si="26"/>
        <v>34</v>
      </c>
      <c r="AS123" s="8">
        <f t="shared" si="20"/>
        <v>0</v>
      </c>
    </row>
    <row r="124" spans="1:45" ht="12.75" customHeight="1" x14ac:dyDescent="0.2">
      <c r="A124" s="129"/>
      <c r="B124" s="99" t="s">
        <v>57</v>
      </c>
      <c r="C124" s="28" t="s">
        <v>65</v>
      </c>
      <c r="D124" s="15"/>
      <c r="E124" s="4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32"/>
      <c r="AI124" s="32"/>
      <c r="AJ124" s="33"/>
      <c r="AK124" s="17"/>
      <c r="AL124" s="17"/>
      <c r="AM124" s="33"/>
      <c r="AN124" s="7"/>
      <c r="AO124" s="7"/>
      <c r="AP124" s="7"/>
      <c r="AQ124" s="7">
        <f t="shared" si="25"/>
        <v>0</v>
      </c>
      <c r="AR124" s="40">
        <f t="shared" ref="AR124:AR126" si="27">34*2</f>
        <v>68</v>
      </c>
      <c r="AS124" s="8">
        <f t="shared" si="20"/>
        <v>0</v>
      </c>
    </row>
    <row r="125" spans="1:45" ht="12.75" customHeight="1" x14ac:dyDescent="0.2">
      <c r="A125" s="129"/>
      <c r="B125" s="99"/>
      <c r="C125" s="28" t="s">
        <v>66</v>
      </c>
      <c r="D125" s="15"/>
      <c r="E125" s="4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32"/>
      <c r="AI125" s="32"/>
      <c r="AJ125" s="33"/>
      <c r="AK125" s="17"/>
      <c r="AL125" s="17"/>
      <c r="AM125" s="33"/>
      <c r="AN125" s="7"/>
      <c r="AO125" s="7"/>
      <c r="AP125" s="7"/>
      <c r="AQ125" s="7">
        <f t="shared" si="25"/>
        <v>0</v>
      </c>
      <c r="AR125" s="40">
        <f t="shared" si="27"/>
        <v>68</v>
      </c>
      <c r="AS125" s="8">
        <f t="shared" si="20"/>
        <v>0</v>
      </c>
    </row>
    <row r="126" spans="1:45" ht="12.75" customHeight="1" x14ac:dyDescent="0.2">
      <c r="A126" s="129"/>
      <c r="B126" s="99"/>
      <c r="C126" s="28" t="s">
        <v>67</v>
      </c>
      <c r="D126" s="15"/>
      <c r="E126" s="4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32"/>
      <c r="AI126" s="32"/>
      <c r="AJ126" s="33"/>
      <c r="AK126" s="17"/>
      <c r="AL126" s="17"/>
      <c r="AM126" s="33"/>
      <c r="AN126" s="7"/>
      <c r="AO126" s="7"/>
      <c r="AP126" s="7"/>
      <c r="AQ126" s="7">
        <f t="shared" si="25"/>
        <v>0</v>
      </c>
      <c r="AR126" s="40">
        <f t="shared" si="27"/>
        <v>68</v>
      </c>
      <c r="AS126" s="8">
        <f t="shared" si="20"/>
        <v>0</v>
      </c>
    </row>
    <row r="127" spans="1:45" ht="27" customHeight="1" x14ac:dyDescent="0.2">
      <c r="A127" s="58"/>
      <c r="B127" s="59"/>
      <c r="C127" s="59"/>
      <c r="D127" s="59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8"/>
      <c r="AN127" s="58"/>
      <c r="AO127" s="58"/>
      <c r="AP127" s="58"/>
      <c r="AQ127" s="58"/>
      <c r="AR127" s="58"/>
      <c r="AS127" s="58"/>
    </row>
    <row r="128" spans="1:45" s="34" customFormat="1" ht="90.75" customHeight="1" x14ac:dyDescent="0.2">
      <c r="A128" s="132" t="s">
        <v>26</v>
      </c>
      <c r="B128" s="132"/>
      <c r="C128" s="132"/>
      <c r="D128" s="132"/>
      <c r="E128" s="100" t="s">
        <v>123</v>
      </c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16" t="s">
        <v>20</v>
      </c>
      <c r="AR128" s="116" t="s">
        <v>22</v>
      </c>
      <c r="AS128" s="109" t="s">
        <v>21</v>
      </c>
    </row>
    <row r="129" spans="1:45" s="34" customFormat="1" ht="21" customHeight="1" x14ac:dyDescent="0.2">
      <c r="A129" s="99" t="s">
        <v>0</v>
      </c>
      <c r="B129" s="99"/>
      <c r="C129" s="99"/>
      <c r="D129" s="13" t="s">
        <v>18</v>
      </c>
      <c r="E129" s="99" t="s">
        <v>1</v>
      </c>
      <c r="F129" s="99"/>
      <c r="G129" s="99"/>
      <c r="H129" s="99"/>
      <c r="I129" s="99" t="s">
        <v>2</v>
      </c>
      <c r="J129" s="99"/>
      <c r="K129" s="99"/>
      <c r="L129" s="99"/>
      <c r="M129" s="99" t="s">
        <v>3</v>
      </c>
      <c r="N129" s="99"/>
      <c r="O129" s="99"/>
      <c r="P129" s="99"/>
      <c r="Q129" s="99" t="s">
        <v>4</v>
      </c>
      <c r="R129" s="99"/>
      <c r="S129" s="99"/>
      <c r="T129" s="99"/>
      <c r="U129" s="101" t="s">
        <v>5</v>
      </c>
      <c r="V129" s="102"/>
      <c r="W129" s="103"/>
      <c r="X129" s="101" t="s">
        <v>6</v>
      </c>
      <c r="Y129" s="102"/>
      <c r="Z129" s="102"/>
      <c r="AA129" s="103"/>
      <c r="AB129" s="101" t="s">
        <v>7</v>
      </c>
      <c r="AC129" s="102"/>
      <c r="AD129" s="103"/>
      <c r="AE129" s="101" t="s">
        <v>8</v>
      </c>
      <c r="AF129" s="102"/>
      <c r="AG129" s="102"/>
      <c r="AH129" s="102"/>
      <c r="AI129" s="103"/>
      <c r="AJ129" s="101" t="s">
        <v>9</v>
      </c>
      <c r="AK129" s="102"/>
      <c r="AL129" s="103"/>
      <c r="AM129" s="101" t="s">
        <v>10</v>
      </c>
      <c r="AN129" s="102"/>
      <c r="AO129" s="102"/>
      <c r="AP129" s="103"/>
      <c r="AQ129" s="116"/>
      <c r="AR129" s="116"/>
      <c r="AS129" s="109"/>
    </row>
    <row r="130" spans="1:45" s="34" customFormat="1" ht="15" customHeight="1" x14ac:dyDescent="0.2">
      <c r="A130" s="99"/>
      <c r="B130" s="99"/>
      <c r="C130" s="99"/>
      <c r="D130" s="13" t="s">
        <v>19</v>
      </c>
      <c r="E130" s="5">
        <v>1</v>
      </c>
      <c r="F130" s="5">
        <v>2</v>
      </c>
      <c r="G130" s="5">
        <v>3</v>
      </c>
      <c r="H130" s="5">
        <v>4</v>
      </c>
      <c r="I130" s="5">
        <v>5</v>
      </c>
      <c r="J130" s="5">
        <v>6</v>
      </c>
      <c r="K130" s="5">
        <v>7</v>
      </c>
      <c r="L130" s="5">
        <v>8</v>
      </c>
      <c r="M130" s="5">
        <v>9</v>
      </c>
      <c r="N130" s="5">
        <v>10</v>
      </c>
      <c r="O130" s="5">
        <v>11</v>
      </c>
      <c r="P130" s="5">
        <v>12</v>
      </c>
      <c r="Q130" s="5">
        <v>13</v>
      </c>
      <c r="R130" s="5">
        <v>14</v>
      </c>
      <c r="S130" s="5">
        <v>15</v>
      </c>
      <c r="T130" s="5">
        <v>16</v>
      </c>
      <c r="U130" s="5">
        <v>17</v>
      </c>
      <c r="V130" s="5">
        <v>18</v>
      </c>
      <c r="W130" s="5">
        <v>19</v>
      </c>
      <c r="X130" s="5">
        <v>20</v>
      </c>
      <c r="Y130" s="5">
        <v>21</v>
      </c>
      <c r="Z130" s="5">
        <v>22</v>
      </c>
      <c r="AA130" s="5">
        <v>23</v>
      </c>
      <c r="AB130" s="5">
        <v>24</v>
      </c>
      <c r="AC130" s="5">
        <v>25</v>
      </c>
      <c r="AD130" s="5">
        <v>26</v>
      </c>
      <c r="AE130" s="5">
        <v>27</v>
      </c>
      <c r="AF130" s="5">
        <v>28</v>
      </c>
      <c r="AG130" s="5">
        <v>29</v>
      </c>
      <c r="AH130" s="5">
        <v>30</v>
      </c>
      <c r="AI130" s="5">
        <v>31</v>
      </c>
      <c r="AJ130" s="5">
        <v>32</v>
      </c>
      <c r="AK130" s="5">
        <v>33</v>
      </c>
      <c r="AL130" s="5">
        <v>34</v>
      </c>
      <c r="AM130" s="5">
        <v>35</v>
      </c>
      <c r="AN130" s="5">
        <v>36</v>
      </c>
      <c r="AO130" s="5">
        <v>37</v>
      </c>
      <c r="AP130" s="5">
        <v>38</v>
      </c>
      <c r="AQ130" s="116"/>
      <c r="AR130" s="116"/>
      <c r="AS130" s="109"/>
    </row>
    <row r="131" spans="1:45" s="34" customFormat="1" ht="14.25" customHeight="1" x14ac:dyDescent="0.2">
      <c r="A131" s="129" t="s">
        <v>25</v>
      </c>
      <c r="B131" s="96" t="s">
        <v>13</v>
      </c>
      <c r="C131" s="14" t="s">
        <v>70</v>
      </c>
      <c r="D131" s="15"/>
      <c r="E131" s="4"/>
      <c r="F131" s="17"/>
      <c r="G131" s="17"/>
      <c r="H131" s="1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7"/>
      <c r="AN131" s="7"/>
      <c r="AO131" s="7"/>
      <c r="AP131" s="7"/>
      <c r="AQ131" s="7">
        <f t="shared" ref="AQ131:AQ163" si="28">SUM(E131:AP131)</f>
        <v>0</v>
      </c>
      <c r="AR131" s="3">
        <f>34*5</f>
        <v>170</v>
      </c>
      <c r="AS131" s="8">
        <f t="shared" ref="AS131:AS163" si="29">AQ131/AR131</f>
        <v>0</v>
      </c>
    </row>
    <row r="132" spans="1:45" s="34" customFormat="1" ht="17.25" customHeight="1" x14ac:dyDescent="0.2">
      <c r="A132" s="129"/>
      <c r="B132" s="97"/>
      <c r="C132" s="14" t="s">
        <v>71</v>
      </c>
      <c r="D132" s="15"/>
      <c r="E132" s="4"/>
      <c r="F132" s="17"/>
      <c r="G132" s="17"/>
      <c r="H132" s="1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7"/>
      <c r="AN132" s="7"/>
      <c r="AO132" s="7"/>
      <c r="AP132" s="7"/>
      <c r="AQ132" s="7">
        <f t="shared" si="28"/>
        <v>0</v>
      </c>
      <c r="AR132" s="3">
        <f t="shared" ref="AR132:AR133" si="30">34*5</f>
        <v>170</v>
      </c>
      <c r="AS132" s="8">
        <f t="shared" si="29"/>
        <v>0</v>
      </c>
    </row>
    <row r="133" spans="1:45" s="34" customFormat="1" ht="13.5" customHeight="1" x14ac:dyDescent="0.2">
      <c r="A133" s="129"/>
      <c r="B133" s="98"/>
      <c r="C133" s="14" t="s">
        <v>72</v>
      </c>
      <c r="D133" s="15"/>
      <c r="E133" s="4"/>
      <c r="F133" s="17"/>
      <c r="G133" s="17"/>
      <c r="H133" s="1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7"/>
      <c r="AN133" s="7"/>
      <c r="AO133" s="7"/>
      <c r="AP133" s="7"/>
      <c r="AQ133" s="7">
        <f t="shared" si="28"/>
        <v>0</v>
      </c>
      <c r="AR133" s="3">
        <f t="shared" si="30"/>
        <v>170</v>
      </c>
      <c r="AS133" s="8">
        <f t="shared" si="29"/>
        <v>0</v>
      </c>
    </row>
    <row r="134" spans="1:45" s="34" customFormat="1" ht="18" customHeight="1" x14ac:dyDescent="0.2">
      <c r="A134" s="129"/>
      <c r="B134" s="96" t="s">
        <v>27</v>
      </c>
      <c r="C134" s="14" t="s">
        <v>70</v>
      </c>
      <c r="D134" s="15"/>
      <c r="E134" s="4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7"/>
      <c r="AN134" s="7"/>
      <c r="AO134" s="7"/>
      <c r="AP134" s="7"/>
      <c r="AQ134" s="7">
        <f t="shared" si="28"/>
        <v>0</v>
      </c>
      <c r="AR134" s="3">
        <f>34*3</f>
        <v>102</v>
      </c>
      <c r="AS134" s="8">
        <f t="shared" si="29"/>
        <v>0</v>
      </c>
    </row>
    <row r="135" spans="1:45" s="34" customFormat="1" ht="18" customHeight="1" x14ac:dyDescent="0.2">
      <c r="A135" s="129"/>
      <c r="B135" s="97"/>
      <c r="C135" s="14" t="s">
        <v>71</v>
      </c>
      <c r="D135" s="15"/>
      <c r="E135" s="4"/>
      <c r="F135" s="4"/>
      <c r="G135" s="4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7"/>
      <c r="AN135" s="7"/>
      <c r="AO135" s="7"/>
      <c r="AP135" s="7"/>
      <c r="AQ135" s="7">
        <f t="shared" si="28"/>
        <v>0</v>
      </c>
      <c r="AR135" s="3">
        <f t="shared" ref="AR135:AR139" si="31">34*3</f>
        <v>102</v>
      </c>
      <c r="AS135" s="8">
        <f t="shared" si="29"/>
        <v>0</v>
      </c>
    </row>
    <row r="136" spans="1:45" s="34" customFormat="1" ht="18.75" customHeight="1" x14ac:dyDescent="0.2">
      <c r="A136" s="129"/>
      <c r="B136" s="98"/>
      <c r="C136" s="14" t="s">
        <v>72</v>
      </c>
      <c r="D136" s="15"/>
      <c r="E136" s="4"/>
      <c r="F136" s="4"/>
      <c r="G136" s="4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7"/>
      <c r="AN136" s="7"/>
      <c r="AO136" s="7"/>
      <c r="AP136" s="7"/>
      <c r="AQ136" s="7">
        <f t="shared" si="28"/>
        <v>0</v>
      </c>
      <c r="AR136" s="3">
        <f t="shared" si="31"/>
        <v>102</v>
      </c>
      <c r="AS136" s="8">
        <f t="shared" si="29"/>
        <v>0</v>
      </c>
    </row>
    <row r="137" spans="1:45" s="34" customFormat="1" ht="21" customHeight="1" x14ac:dyDescent="0.2">
      <c r="A137" s="129"/>
      <c r="B137" s="96" t="s">
        <v>12</v>
      </c>
      <c r="C137" s="14" t="s">
        <v>70</v>
      </c>
      <c r="D137" s="10"/>
      <c r="E137" s="4"/>
      <c r="F137" s="4"/>
      <c r="G137" s="4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7"/>
      <c r="AN137" s="7"/>
      <c r="AO137" s="7"/>
      <c r="AP137" s="7"/>
      <c r="AQ137" s="7">
        <f t="shared" si="28"/>
        <v>0</v>
      </c>
      <c r="AR137" s="3">
        <f t="shared" si="31"/>
        <v>102</v>
      </c>
      <c r="AS137" s="8">
        <f t="shared" si="29"/>
        <v>0</v>
      </c>
    </row>
    <row r="138" spans="1:45" s="34" customFormat="1" ht="18.75" customHeight="1" x14ac:dyDescent="0.2">
      <c r="A138" s="129"/>
      <c r="B138" s="97"/>
      <c r="C138" s="14" t="s">
        <v>71</v>
      </c>
      <c r="D138" s="10"/>
      <c r="E138" s="4"/>
      <c r="F138" s="4"/>
      <c r="G138" s="4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7"/>
      <c r="AN138" s="7"/>
      <c r="AO138" s="7"/>
      <c r="AP138" s="7"/>
      <c r="AQ138" s="7">
        <f t="shared" si="28"/>
        <v>0</v>
      </c>
      <c r="AR138" s="3">
        <f t="shared" si="31"/>
        <v>102</v>
      </c>
      <c r="AS138" s="8">
        <f t="shared" si="29"/>
        <v>0</v>
      </c>
    </row>
    <row r="139" spans="1:45" s="34" customFormat="1" ht="16.5" customHeight="1" x14ac:dyDescent="0.2">
      <c r="A139" s="129"/>
      <c r="B139" s="98"/>
      <c r="C139" s="14" t="s">
        <v>72</v>
      </c>
      <c r="D139" s="10"/>
      <c r="E139" s="4"/>
      <c r="F139" s="4"/>
      <c r="G139" s="4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33"/>
      <c r="AJ139" s="33"/>
      <c r="AK139" s="17"/>
      <c r="AL139" s="17"/>
      <c r="AM139" s="7"/>
      <c r="AN139" s="7"/>
      <c r="AO139" s="7"/>
      <c r="AP139" s="7"/>
      <c r="AQ139" s="7">
        <f t="shared" si="28"/>
        <v>0</v>
      </c>
      <c r="AR139" s="3">
        <f t="shared" si="31"/>
        <v>102</v>
      </c>
      <c r="AS139" s="8">
        <f t="shared" si="29"/>
        <v>0</v>
      </c>
    </row>
    <row r="140" spans="1:45" s="34" customFormat="1" ht="21" customHeight="1" x14ac:dyDescent="0.2">
      <c r="A140" s="129"/>
      <c r="B140" s="96" t="s">
        <v>11</v>
      </c>
      <c r="C140" s="14" t="s">
        <v>70</v>
      </c>
      <c r="D140" s="15"/>
      <c r="E140" s="4"/>
      <c r="F140" s="4"/>
      <c r="G140" s="4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33"/>
      <c r="AJ140" s="33"/>
      <c r="AK140" s="17"/>
      <c r="AL140" s="17"/>
      <c r="AM140" s="7"/>
      <c r="AN140" s="7"/>
      <c r="AO140" s="7"/>
      <c r="AP140" s="7"/>
      <c r="AQ140" s="7">
        <f t="shared" si="28"/>
        <v>0</v>
      </c>
      <c r="AR140" s="3">
        <f t="shared" ref="AR140:AR142" si="32">34*5</f>
        <v>170</v>
      </c>
      <c r="AS140" s="8">
        <f t="shared" si="29"/>
        <v>0</v>
      </c>
    </row>
    <row r="141" spans="1:45" s="34" customFormat="1" ht="21" customHeight="1" x14ac:dyDescent="0.2">
      <c r="A141" s="129"/>
      <c r="B141" s="97"/>
      <c r="C141" s="14" t="s">
        <v>71</v>
      </c>
      <c r="D141" s="15"/>
      <c r="E141" s="4"/>
      <c r="F141" s="4"/>
      <c r="G141" s="4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33"/>
      <c r="AJ141" s="33"/>
      <c r="AK141" s="17"/>
      <c r="AL141" s="17"/>
      <c r="AM141" s="7"/>
      <c r="AN141" s="7"/>
      <c r="AO141" s="7"/>
      <c r="AP141" s="7"/>
      <c r="AQ141" s="7">
        <f t="shared" si="28"/>
        <v>0</v>
      </c>
      <c r="AR141" s="3">
        <f t="shared" si="32"/>
        <v>170</v>
      </c>
      <c r="AS141" s="8">
        <f t="shared" si="29"/>
        <v>0</v>
      </c>
    </row>
    <row r="142" spans="1:45" s="34" customFormat="1" ht="18" customHeight="1" x14ac:dyDescent="0.2">
      <c r="A142" s="129"/>
      <c r="B142" s="98"/>
      <c r="C142" s="14" t="s">
        <v>72</v>
      </c>
      <c r="D142" s="15"/>
      <c r="E142" s="4"/>
      <c r="F142" s="4"/>
      <c r="G142" s="4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33"/>
      <c r="AJ142" s="33"/>
      <c r="AK142" s="17"/>
      <c r="AL142" s="17"/>
      <c r="AM142" s="7"/>
      <c r="AN142" s="7"/>
      <c r="AO142" s="7"/>
      <c r="AP142" s="7"/>
      <c r="AQ142" s="7">
        <f t="shared" si="28"/>
        <v>0</v>
      </c>
      <c r="AR142" s="3">
        <f t="shared" si="32"/>
        <v>170</v>
      </c>
      <c r="AS142" s="8">
        <f t="shared" si="29"/>
        <v>0</v>
      </c>
    </row>
    <row r="143" spans="1:45" s="34" customFormat="1" ht="21" customHeight="1" x14ac:dyDescent="0.2">
      <c r="A143" s="129"/>
      <c r="B143" s="96" t="s">
        <v>28</v>
      </c>
      <c r="C143" s="14" t="s">
        <v>70</v>
      </c>
      <c r="D143" s="15"/>
      <c r="E143" s="4"/>
      <c r="F143" s="4"/>
      <c r="G143" s="4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33"/>
      <c r="AJ143" s="33"/>
      <c r="AK143" s="17"/>
      <c r="AL143" s="17"/>
      <c r="AM143" s="7"/>
      <c r="AN143" s="7"/>
      <c r="AO143" s="7"/>
      <c r="AP143" s="7"/>
      <c r="AQ143" s="7">
        <f t="shared" si="28"/>
        <v>0</v>
      </c>
      <c r="AR143" s="3">
        <f t="shared" ref="AR143:AR145" si="33">34*3</f>
        <v>102</v>
      </c>
      <c r="AS143" s="8">
        <f t="shared" si="29"/>
        <v>0</v>
      </c>
    </row>
    <row r="144" spans="1:45" s="34" customFormat="1" ht="18.75" customHeight="1" x14ac:dyDescent="0.2">
      <c r="A144" s="129"/>
      <c r="B144" s="97"/>
      <c r="C144" s="14" t="s">
        <v>71</v>
      </c>
      <c r="D144" s="12"/>
      <c r="E144" s="4"/>
      <c r="F144" s="4"/>
      <c r="G144" s="4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33"/>
      <c r="AJ144" s="33"/>
      <c r="AK144" s="17"/>
      <c r="AL144" s="17"/>
      <c r="AM144" s="7"/>
      <c r="AN144" s="7"/>
      <c r="AO144" s="7"/>
      <c r="AP144" s="7"/>
      <c r="AQ144" s="7">
        <f t="shared" si="28"/>
        <v>0</v>
      </c>
      <c r="AR144" s="3">
        <f t="shared" si="33"/>
        <v>102</v>
      </c>
      <c r="AS144" s="8">
        <f t="shared" si="29"/>
        <v>0</v>
      </c>
    </row>
    <row r="145" spans="1:45" s="34" customFormat="1" ht="18" customHeight="1" x14ac:dyDescent="0.2">
      <c r="A145" s="129"/>
      <c r="B145" s="98"/>
      <c r="C145" s="14" t="s">
        <v>72</v>
      </c>
      <c r="D145" s="15"/>
      <c r="E145" s="4"/>
      <c r="F145" s="4"/>
      <c r="G145" s="4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32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33"/>
      <c r="AJ145" s="33"/>
      <c r="AK145" s="17"/>
      <c r="AL145" s="17"/>
      <c r="AM145" s="7"/>
      <c r="AN145" s="7"/>
      <c r="AO145" s="7"/>
      <c r="AP145" s="7"/>
      <c r="AQ145" s="7">
        <f t="shared" si="28"/>
        <v>0</v>
      </c>
      <c r="AR145" s="3">
        <f t="shared" si="33"/>
        <v>102</v>
      </c>
      <c r="AS145" s="8">
        <f t="shared" si="29"/>
        <v>0</v>
      </c>
    </row>
    <row r="146" spans="1:45" s="34" customFormat="1" ht="18" customHeight="1" x14ac:dyDescent="0.2">
      <c r="A146" s="129"/>
      <c r="B146" s="96" t="s">
        <v>30</v>
      </c>
      <c r="C146" s="14" t="s">
        <v>70</v>
      </c>
      <c r="D146" s="15"/>
      <c r="E146" s="4"/>
      <c r="F146" s="4"/>
      <c r="G146" s="4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32"/>
      <c r="AH146" s="17"/>
      <c r="AI146" s="17"/>
      <c r="AJ146" s="33"/>
      <c r="AK146" s="17"/>
      <c r="AL146" s="17"/>
      <c r="AM146" s="7"/>
      <c r="AN146" s="7"/>
      <c r="AO146" s="7"/>
      <c r="AP146" s="7"/>
      <c r="AQ146" s="7">
        <f t="shared" si="28"/>
        <v>0</v>
      </c>
      <c r="AR146" s="3">
        <f>34*1</f>
        <v>34</v>
      </c>
      <c r="AS146" s="8">
        <f t="shared" si="29"/>
        <v>0</v>
      </c>
    </row>
    <row r="147" spans="1:45" s="34" customFormat="1" ht="15.75" customHeight="1" x14ac:dyDescent="0.2">
      <c r="A147" s="129"/>
      <c r="B147" s="97"/>
      <c r="C147" s="14" t="s">
        <v>71</v>
      </c>
      <c r="D147" s="15"/>
      <c r="E147" s="4"/>
      <c r="F147" s="4"/>
      <c r="G147" s="4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32"/>
      <c r="AK147" s="17"/>
      <c r="AL147" s="17"/>
      <c r="AM147" s="7"/>
      <c r="AN147" s="7"/>
      <c r="AO147" s="7"/>
      <c r="AP147" s="7"/>
      <c r="AQ147" s="7">
        <f t="shared" si="28"/>
        <v>0</v>
      </c>
      <c r="AR147" s="3">
        <f t="shared" ref="AR147:AR157" si="34">34*1</f>
        <v>34</v>
      </c>
      <c r="AS147" s="8">
        <f t="shared" si="29"/>
        <v>0</v>
      </c>
    </row>
    <row r="148" spans="1:45" s="34" customFormat="1" ht="12.75" customHeight="1" x14ac:dyDescent="0.2">
      <c r="A148" s="129"/>
      <c r="B148" s="98"/>
      <c r="C148" s="14" t="s">
        <v>72</v>
      </c>
      <c r="D148" s="1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3"/>
      <c r="AJ148" s="17"/>
      <c r="AK148" s="4"/>
      <c r="AL148" s="4"/>
      <c r="AM148" s="7"/>
      <c r="AN148" s="7"/>
      <c r="AO148" s="7"/>
      <c r="AP148" s="7"/>
      <c r="AQ148" s="7">
        <f t="shared" si="28"/>
        <v>0</v>
      </c>
      <c r="AR148" s="3">
        <f t="shared" si="34"/>
        <v>34</v>
      </c>
      <c r="AS148" s="8">
        <f t="shared" si="29"/>
        <v>0</v>
      </c>
    </row>
    <row r="149" spans="1:45" s="34" customFormat="1" ht="18" customHeight="1" x14ac:dyDescent="0.2">
      <c r="A149" s="129"/>
      <c r="B149" s="96" t="s">
        <v>29</v>
      </c>
      <c r="C149" s="14" t="s">
        <v>70</v>
      </c>
      <c r="D149" s="1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3"/>
      <c r="AG149" s="3"/>
      <c r="AH149" s="4"/>
      <c r="AI149" s="17"/>
      <c r="AJ149" s="7"/>
      <c r="AK149" s="3"/>
      <c r="AL149" s="4"/>
      <c r="AM149" s="7"/>
      <c r="AN149" s="7"/>
      <c r="AO149" s="7"/>
      <c r="AP149" s="7"/>
      <c r="AQ149" s="7">
        <f t="shared" si="28"/>
        <v>0</v>
      </c>
      <c r="AR149" s="3">
        <f t="shared" si="34"/>
        <v>34</v>
      </c>
      <c r="AS149" s="8">
        <f t="shared" si="29"/>
        <v>0</v>
      </c>
    </row>
    <row r="150" spans="1:45" s="34" customFormat="1" ht="15.75" customHeight="1" x14ac:dyDescent="0.2">
      <c r="A150" s="129"/>
      <c r="B150" s="97"/>
      <c r="C150" s="14" t="s">
        <v>71</v>
      </c>
      <c r="D150" s="1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3"/>
      <c r="AG150" s="3"/>
      <c r="AH150" s="4"/>
      <c r="AI150" s="17"/>
      <c r="AJ150" s="7"/>
      <c r="AK150" s="3"/>
      <c r="AL150" s="4"/>
      <c r="AM150" s="7"/>
      <c r="AN150" s="7"/>
      <c r="AO150" s="7"/>
      <c r="AP150" s="7"/>
      <c r="AQ150" s="7">
        <f t="shared" si="28"/>
        <v>0</v>
      </c>
      <c r="AR150" s="3">
        <f t="shared" si="34"/>
        <v>34</v>
      </c>
      <c r="AS150" s="8">
        <f t="shared" si="29"/>
        <v>0</v>
      </c>
    </row>
    <row r="151" spans="1:45" s="34" customFormat="1" ht="15.75" customHeight="1" x14ac:dyDescent="0.2">
      <c r="A151" s="129"/>
      <c r="B151" s="98"/>
      <c r="C151" s="14" t="s">
        <v>72</v>
      </c>
      <c r="D151" s="1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3"/>
      <c r="AG151" s="3"/>
      <c r="AH151" s="4"/>
      <c r="AI151" s="17"/>
      <c r="AJ151" s="7"/>
      <c r="AK151" s="3"/>
      <c r="AL151" s="4"/>
      <c r="AM151" s="7"/>
      <c r="AN151" s="7"/>
      <c r="AO151" s="7"/>
      <c r="AP151" s="7"/>
      <c r="AQ151" s="7">
        <f t="shared" si="28"/>
        <v>0</v>
      </c>
      <c r="AR151" s="3">
        <f t="shared" si="34"/>
        <v>34</v>
      </c>
      <c r="AS151" s="8">
        <f t="shared" si="29"/>
        <v>0</v>
      </c>
    </row>
    <row r="152" spans="1:45" s="34" customFormat="1" ht="18" customHeight="1" x14ac:dyDescent="0.2">
      <c r="A152" s="129"/>
      <c r="B152" s="99" t="s">
        <v>42</v>
      </c>
      <c r="C152" s="14" t="s">
        <v>70</v>
      </c>
      <c r="D152" s="1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3"/>
      <c r="AG152" s="3"/>
      <c r="AH152" s="4"/>
      <c r="AI152" s="17"/>
      <c r="AJ152" s="7"/>
      <c r="AK152" s="3"/>
      <c r="AL152" s="4"/>
      <c r="AM152" s="7"/>
      <c r="AN152" s="7"/>
      <c r="AO152" s="7"/>
      <c r="AP152" s="7"/>
      <c r="AQ152" s="7">
        <f t="shared" si="28"/>
        <v>0</v>
      </c>
      <c r="AR152" s="3">
        <f t="shared" si="34"/>
        <v>34</v>
      </c>
      <c r="AS152" s="8">
        <f t="shared" si="29"/>
        <v>0</v>
      </c>
    </row>
    <row r="153" spans="1:45" s="34" customFormat="1" ht="14.25" customHeight="1" x14ac:dyDescent="0.2">
      <c r="A153" s="129"/>
      <c r="B153" s="99"/>
      <c r="C153" s="14" t="s">
        <v>71</v>
      </c>
      <c r="D153" s="1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3"/>
      <c r="AG153" s="3"/>
      <c r="AH153" s="4"/>
      <c r="AI153" s="17"/>
      <c r="AJ153" s="7"/>
      <c r="AK153" s="3"/>
      <c r="AL153" s="4"/>
      <c r="AM153" s="7"/>
      <c r="AN153" s="7"/>
      <c r="AO153" s="7"/>
      <c r="AP153" s="7"/>
      <c r="AQ153" s="7">
        <f t="shared" si="28"/>
        <v>0</v>
      </c>
      <c r="AR153" s="3">
        <f t="shared" si="34"/>
        <v>34</v>
      </c>
      <c r="AS153" s="8">
        <f t="shared" si="29"/>
        <v>0</v>
      </c>
    </row>
    <row r="154" spans="1:45" s="34" customFormat="1" ht="12.75" customHeight="1" x14ac:dyDescent="0.2">
      <c r="A154" s="129"/>
      <c r="B154" s="99"/>
      <c r="C154" s="14" t="s">
        <v>72</v>
      </c>
      <c r="D154" s="1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3"/>
      <c r="AG154" s="3"/>
      <c r="AH154" s="4"/>
      <c r="AI154" s="17"/>
      <c r="AJ154" s="7"/>
      <c r="AK154" s="3"/>
      <c r="AL154" s="4"/>
      <c r="AM154" s="7"/>
      <c r="AN154" s="7"/>
      <c r="AO154" s="7"/>
      <c r="AP154" s="7"/>
      <c r="AQ154" s="7">
        <f t="shared" si="28"/>
        <v>0</v>
      </c>
      <c r="AR154" s="3">
        <f t="shared" si="34"/>
        <v>34</v>
      </c>
      <c r="AS154" s="8">
        <f t="shared" si="29"/>
        <v>0</v>
      </c>
    </row>
    <row r="155" spans="1:45" s="34" customFormat="1" ht="12.75" customHeight="1" x14ac:dyDescent="0.2">
      <c r="A155" s="129"/>
      <c r="B155" s="96" t="s">
        <v>43</v>
      </c>
      <c r="C155" s="14" t="s">
        <v>70</v>
      </c>
      <c r="D155" s="1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3"/>
      <c r="AG155" s="3"/>
      <c r="AH155" s="4"/>
      <c r="AI155" s="17"/>
      <c r="AJ155" s="7"/>
      <c r="AK155" s="3"/>
      <c r="AL155" s="4"/>
      <c r="AM155" s="7"/>
      <c r="AN155" s="7"/>
      <c r="AO155" s="7"/>
      <c r="AP155" s="7"/>
      <c r="AQ155" s="7">
        <f t="shared" si="28"/>
        <v>0</v>
      </c>
      <c r="AR155" s="3">
        <f t="shared" si="34"/>
        <v>34</v>
      </c>
      <c r="AS155" s="8">
        <f t="shared" si="29"/>
        <v>0</v>
      </c>
    </row>
    <row r="156" spans="1:45" s="34" customFormat="1" ht="12.75" customHeight="1" x14ac:dyDescent="0.2">
      <c r="A156" s="129"/>
      <c r="B156" s="97"/>
      <c r="C156" s="14" t="s">
        <v>71</v>
      </c>
      <c r="D156" s="1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3"/>
      <c r="AG156" s="3"/>
      <c r="AH156" s="4"/>
      <c r="AI156" s="17"/>
      <c r="AJ156" s="7"/>
      <c r="AK156" s="3"/>
      <c r="AL156" s="4"/>
      <c r="AM156" s="7"/>
      <c r="AN156" s="7"/>
      <c r="AO156" s="7"/>
      <c r="AP156" s="7"/>
      <c r="AQ156" s="7">
        <f t="shared" si="28"/>
        <v>0</v>
      </c>
      <c r="AR156" s="3">
        <f t="shared" si="34"/>
        <v>34</v>
      </c>
      <c r="AS156" s="8">
        <f t="shared" si="29"/>
        <v>0</v>
      </c>
    </row>
    <row r="157" spans="1:45" s="34" customFormat="1" ht="12.75" customHeight="1" x14ac:dyDescent="0.2">
      <c r="A157" s="129"/>
      <c r="B157" s="98"/>
      <c r="C157" s="14" t="s">
        <v>72</v>
      </c>
      <c r="D157" s="1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3"/>
      <c r="AG157" s="3"/>
      <c r="AH157" s="4"/>
      <c r="AI157" s="17"/>
      <c r="AJ157" s="7"/>
      <c r="AK157" s="3"/>
      <c r="AL157" s="4"/>
      <c r="AM157" s="7"/>
      <c r="AN157" s="7"/>
      <c r="AO157" s="7"/>
      <c r="AP157" s="7"/>
      <c r="AQ157" s="7">
        <f t="shared" si="28"/>
        <v>0</v>
      </c>
      <c r="AR157" s="3">
        <f t="shared" si="34"/>
        <v>34</v>
      </c>
      <c r="AS157" s="8">
        <f t="shared" si="29"/>
        <v>0</v>
      </c>
    </row>
    <row r="158" spans="1:45" s="34" customFormat="1" ht="15" customHeight="1" x14ac:dyDescent="0.2">
      <c r="A158" s="129"/>
      <c r="B158" s="99" t="s">
        <v>69</v>
      </c>
      <c r="C158" s="14" t="s">
        <v>70</v>
      </c>
      <c r="D158" s="1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3"/>
      <c r="AI158" s="3"/>
      <c r="AJ158" s="7"/>
      <c r="AK158" s="17"/>
      <c r="AL158" s="4"/>
      <c r="AM158" s="7"/>
      <c r="AN158" s="7"/>
      <c r="AO158" s="7"/>
      <c r="AP158" s="7"/>
      <c r="AQ158" s="7">
        <f t="shared" si="28"/>
        <v>0</v>
      </c>
      <c r="AR158" s="3">
        <f>34*2</f>
        <v>68</v>
      </c>
      <c r="AS158" s="8">
        <f t="shared" si="29"/>
        <v>0</v>
      </c>
    </row>
    <row r="159" spans="1:45" s="34" customFormat="1" ht="12.75" customHeight="1" x14ac:dyDescent="0.2">
      <c r="A159" s="129"/>
      <c r="B159" s="99"/>
      <c r="C159" s="14" t="s">
        <v>71</v>
      </c>
      <c r="D159" s="1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3"/>
      <c r="AI159" s="3"/>
      <c r="AJ159" s="7"/>
      <c r="AK159" s="17"/>
      <c r="AL159" s="4"/>
      <c r="AM159" s="7"/>
      <c r="AN159" s="7"/>
      <c r="AO159" s="7"/>
      <c r="AP159" s="7"/>
      <c r="AQ159" s="7">
        <f t="shared" si="28"/>
        <v>0</v>
      </c>
      <c r="AR159" s="3">
        <f t="shared" ref="AR159:AR163" si="35">34*2</f>
        <v>68</v>
      </c>
      <c r="AS159" s="8">
        <f t="shared" si="29"/>
        <v>0</v>
      </c>
    </row>
    <row r="160" spans="1:45" s="34" customFormat="1" ht="15" customHeight="1" x14ac:dyDescent="0.2">
      <c r="A160" s="129"/>
      <c r="B160" s="99"/>
      <c r="C160" s="14" t="s">
        <v>72</v>
      </c>
      <c r="D160" s="1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3"/>
      <c r="AI160" s="3"/>
      <c r="AJ160" s="7"/>
      <c r="AK160" s="17"/>
      <c r="AL160" s="4"/>
      <c r="AM160" s="7"/>
      <c r="AN160" s="7"/>
      <c r="AO160" s="7"/>
      <c r="AP160" s="7"/>
      <c r="AQ160" s="7">
        <f t="shared" si="28"/>
        <v>0</v>
      </c>
      <c r="AR160" s="3">
        <f t="shared" si="35"/>
        <v>68</v>
      </c>
      <c r="AS160" s="8">
        <f t="shared" si="29"/>
        <v>0</v>
      </c>
    </row>
    <row r="161" spans="1:45" s="34" customFormat="1" ht="15" customHeight="1" x14ac:dyDescent="0.2">
      <c r="A161" s="129"/>
      <c r="B161" s="96" t="s">
        <v>57</v>
      </c>
      <c r="C161" s="14" t="s">
        <v>70</v>
      </c>
      <c r="D161" s="1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3"/>
      <c r="AI161" s="3"/>
      <c r="AJ161" s="7"/>
      <c r="AK161" s="17"/>
      <c r="AL161" s="4"/>
      <c r="AM161" s="7"/>
      <c r="AN161" s="7"/>
      <c r="AO161" s="7"/>
      <c r="AP161" s="7"/>
      <c r="AQ161" s="7">
        <f t="shared" si="28"/>
        <v>0</v>
      </c>
      <c r="AR161" s="3">
        <f t="shared" si="35"/>
        <v>68</v>
      </c>
      <c r="AS161" s="8">
        <f t="shared" si="29"/>
        <v>0</v>
      </c>
    </row>
    <row r="162" spans="1:45" s="34" customFormat="1" ht="14.25" customHeight="1" x14ac:dyDescent="0.2">
      <c r="A162" s="129"/>
      <c r="B162" s="97"/>
      <c r="C162" s="14" t="s">
        <v>71</v>
      </c>
      <c r="D162" s="1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3"/>
      <c r="AI162" s="3"/>
      <c r="AJ162" s="7"/>
      <c r="AK162" s="17"/>
      <c r="AL162" s="4"/>
      <c r="AM162" s="7"/>
      <c r="AN162" s="7"/>
      <c r="AO162" s="7"/>
      <c r="AP162" s="7"/>
      <c r="AQ162" s="7">
        <f t="shared" si="28"/>
        <v>0</v>
      </c>
      <c r="AR162" s="3">
        <f t="shared" si="35"/>
        <v>68</v>
      </c>
      <c r="AS162" s="8">
        <f t="shared" si="29"/>
        <v>0</v>
      </c>
    </row>
    <row r="163" spans="1:45" s="34" customFormat="1" ht="14.25" customHeight="1" x14ac:dyDescent="0.2">
      <c r="A163" s="129"/>
      <c r="B163" s="97"/>
      <c r="C163" s="14" t="s">
        <v>72</v>
      </c>
      <c r="D163" s="1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3"/>
      <c r="AI163" s="3"/>
      <c r="AJ163" s="7"/>
      <c r="AK163" s="17"/>
      <c r="AL163" s="4"/>
      <c r="AM163" s="7"/>
      <c r="AN163" s="7"/>
      <c r="AO163" s="7"/>
      <c r="AP163" s="7"/>
      <c r="AQ163" s="7">
        <f t="shared" si="28"/>
        <v>0</v>
      </c>
      <c r="AR163" s="3">
        <f t="shared" si="35"/>
        <v>68</v>
      </c>
      <c r="AS163" s="8">
        <f t="shared" si="29"/>
        <v>0</v>
      </c>
    </row>
    <row r="164" spans="1:45" s="34" customFormat="1" ht="27" customHeight="1" x14ac:dyDescent="0.2">
      <c r="A164" s="117"/>
      <c r="B164" s="117"/>
      <c r="C164" s="117"/>
      <c r="D164" s="11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8"/>
      <c r="AN164" s="58"/>
      <c r="AO164" s="58"/>
      <c r="AP164" s="58"/>
      <c r="AQ164" s="58"/>
      <c r="AR164" s="58"/>
      <c r="AS164" s="58"/>
    </row>
    <row r="165" spans="1:45" s="2" customFormat="1" ht="116.25" customHeight="1" x14ac:dyDescent="0.2">
      <c r="A165" s="104" t="s">
        <v>31</v>
      </c>
      <c r="B165" s="105"/>
      <c r="C165" s="105"/>
      <c r="D165" s="106"/>
      <c r="E165" s="176" t="s">
        <v>123</v>
      </c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  <c r="AE165" s="177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8"/>
      <c r="AQ165" s="143" t="s">
        <v>20</v>
      </c>
      <c r="AR165" s="121" t="s">
        <v>22</v>
      </c>
      <c r="AS165" s="124" t="s">
        <v>21</v>
      </c>
    </row>
    <row r="166" spans="1:45" s="2" customFormat="1" ht="21.75" customHeight="1" x14ac:dyDescent="0.2">
      <c r="A166" s="110" t="s">
        <v>0</v>
      </c>
      <c r="B166" s="127"/>
      <c r="C166" s="111"/>
      <c r="D166" s="13" t="s">
        <v>18</v>
      </c>
      <c r="E166" s="101" t="s">
        <v>1</v>
      </c>
      <c r="F166" s="102"/>
      <c r="G166" s="102"/>
      <c r="H166" s="103"/>
      <c r="I166" s="101" t="s">
        <v>2</v>
      </c>
      <c r="J166" s="102"/>
      <c r="K166" s="102"/>
      <c r="L166" s="103"/>
      <c r="M166" s="101" t="s">
        <v>3</v>
      </c>
      <c r="N166" s="102"/>
      <c r="O166" s="102"/>
      <c r="P166" s="103"/>
      <c r="Q166" s="101" t="s">
        <v>4</v>
      </c>
      <c r="R166" s="102"/>
      <c r="S166" s="102"/>
      <c r="T166" s="103"/>
      <c r="U166" s="101" t="s">
        <v>5</v>
      </c>
      <c r="V166" s="102"/>
      <c r="W166" s="103"/>
      <c r="X166" s="101" t="s">
        <v>6</v>
      </c>
      <c r="Y166" s="102"/>
      <c r="Z166" s="102"/>
      <c r="AA166" s="103"/>
      <c r="AB166" s="101" t="s">
        <v>7</v>
      </c>
      <c r="AC166" s="102"/>
      <c r="AD166" s="103"/>
      <c r="AE166" s="101" t="s">
        <v>8</v>
      </c>
      <c r="AF166" s="102"/>
      <c r="AG166" s="102"/>
      <c r="AH166" s="102"/>
      <c r="AI166" s="103"/>
      <c r="AJ166" s="101" t="s">
        <v>9</v>
      </c>
      <c r="AK166" s="102"/>
      <c r="AL166" s="103"/>
      <c r="AM166" s="101" t="s">
        <v>10</v>
      </c>
      <c r="AN166" s="102"/>
      <c r="AO166" s="102"/>
      <c r="AP166" s="103"/>
      <c r="AQ166" s="144"/>
      <c r="AR166" s="122"/>
      <c r="AS166" s="125"/>
    </row>
    <row r="167" spans="1:45" s="6" customFormat="1" ht="11.25" customHeight="1" x14ac:dyDescent="0.2">
      <c r="A167" s="112"/>
      <c r="B167" s="128"/>
      <c r="C167" s="113"/>
      <c r="D167" s="13" t="s">
        <v>19</v>
      </c>
      <c r="E167" s="5">
        <v>1</v>
      </c>
      <c r="F167" s="5">
        <v>2</v>
      </c>
      <c r="G167" s="5">
        <v>3</v>
      </c>
      <c r="H167" s="5">
        <v>4</v>
      </c>
      <c r="I167" s="5">
        <v>5</v>
      </c>
      <c r="J167" s="5">
        <v>6</v>
      </c>
      <c r="K167" s="5">
        <v>7</v>
      </c>
      <c r="L167" s="5">
        <v>8</v>
      </c>
      <c r="M167" s="5">
        <v>9</v>
      </c>
      <c r="N167" s="5">
        <v>10</v>
      </c>
      <c r="O167" s="5">
        <v>11</v>
      </c>
      <c r="P167" s="5">
        <v>12</v>
      </c>
      <c r="Q167" s="5">
        <v>13</v>
      </c>
      <c r="R167" s="5">
        <v>14</v>
      </c>
      <c r="S167" s="5">
        <v>15</v>
      </c>
      <c r="T167" s="5">
        <v>16</v>
      </c>
      <c r="U167" s="5">
        <v>17</v>
      </c>
      <c r="V167" s="5">
        <v>18</v>
      </c>
      <c r="W167" s="5">
        <v>19</v>
      </c>
      <c r="X167" s="5">
        <v>20</v>
      </c>
      <c r="Y167" s="5">
        <v>21</v>
      </c>
      <c r="Z167" s="5">
        <v>22</v>
      </c>
      <c r="AA167" s="5">
        <v>23</v>
      </c>
      <c r="AB167" s="5">
        <v>24</v>
      </c>
      <c r="AC167" s="5">
        <v>25</v>
      </c>
      <c r="AD167" s="5">
        <v>26</v>
      </c>
      <c r="AE167" s="5">
        <v>27</v>
      </c>
      <c r="AF167" s="5">
        <v>28</v>
      </c>
      <c r="AG167" s="5">
        <v>29</v>
      </c>
      <c r="AH167" s="5">
        <v>30</v>
      </c>
      <c r="AI167" s="5">
        <v>31</v>
      </c>
      <c r="AJ167" s="5">
        <v>32</v>
      </c>
      <c r="AK167" s="5">
        <v>33</v>
      </c>
      <c r="AL167" s="5">
        <v>34</v>
      </c>
      <c r="AM167" s="5">
        <v>35</v>
      </c>
      <c r="AN167" s="5">
        <v>36</v>
      </c>
      <c r="AO167" s="5">
        <v>37</v>
      </c>
      <c r="AP167" s="5">
        <v>38</v>
      </c>
      <c r="AQ167" s="145"/>
      <c r="AR167" s="123"/>
      <c r="AS167" s="126"/>
    </row>
    <row r="168" spans="1:45" ht="12.75" customHeight="1" x14ac:dyDescent="0.2">
      <c r="A168" s="179" t="s">
        <v>25</v>
      </c>
      <c r="B168" s="96" t="s">
        <v>13</v>
      </c>
      <c r="C168" s="42" t="s">
        <v>83</v>
      </c>
      <c r="D168" s="43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33"/>
      <c r="AN168" s="33"/>
      <c r="AO168" s="33"/>
      <c r="AP168" s="33"/>
      <c r="AQ168" s="7">
        <f t="shared" ref="AQ168:AQ200" si="36">SUM(E168:AP168)</f>
        <v>0</v>
      </c>
      <c r="AR168" s="3">
        <f>34*6</f>
        <v>204</v>
      </c>
      <c r="AS168" s="8">
        <f t="shared" ref="AS168:AS200" si="37">AQ168/AR168</f>
        <v>0</v>
      </c>
    </row>
    <row r="169" spans="1:45" x14ac:dyDescent="0.2">
      <c r="A169" s="179"/>
      <c r="B169" s="97"/>
      <c r="C169" s="42" t="s">
        <v>84</v>
      </c>
      <c r="D169" s="43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33"/>
      <c r="AN169" s="33"/>
      <c r="AO169" s="33"/>
      <c r="AP169" s="33"/>
      <c r="AQ169" s="7">
        <f t="shared" si="36"/>
        <v>0</v>
      </c>
      <c r="AR169" s="3">
        <f t="shared" ref="AR169:AR170" si="38">34*6</f>
        <v>204</v>
      </c>
      <c r="AS169" s="8">
        <f t="shared" si="37"/>
        <v>0</v>
      </c>
    </row>
    <row r="170" spans="1:45" ht="12.75" customHeight="1" x14ac:dyDescent="0.2">
      <c r="A170" s="179"/>
      <c r="B170" s="98"/>
      <c r="C170" s="42" t="s">
        <v>85</v>
      </c>
      <c r="D170" s="43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33"/>
      <c r="AN170" s="33"/>
      <c r="AO170" s="33"/>
      <c r="AP170" s="33"/>
      <c r="AQ170" s="7">
        <f t="shared" si="36"/>
        <v>0</v>
      </c>
      <c r="AR170" s="3">
        <f t="shared" si="38"/>
        <v>204</v>
      </c>
      <c r="AS170" s="8">
        <f t="shared" si="37"/>
        <v>0</v>
      </c>
    </row>
    <row r="171" spans="1:45" ht="12.75" customHeight="1" x14ac:dyDescent="0.2">
      <c r="A171" s="179"/>
      <c r="B171" s="96" t="s">
        <v>27</v>
      </c>
      <c r="C171" s="42" t="s">
        <v>83</v>
      </c>
      <c r="D171" s="43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33"/>
      <c r="AN171" s="33"/>
      <c r="AO171" s="33"/>
      <c r="AP171" s="33"/>
      <c r="AQ171" s="7">
        <f t="shared" si="36"/>
        <v>0</v>
      </c>
      <c r="AR171" s="3">
        <f>34*3</f>
        <v>102</v>
      </c>
      <c r="AS171" s="8">
        <f t="shared" si="37"/>
        <v>0</v>
      </c>
    </row>
    <row r="172" spans="1:45" x14ac:dyDescent="0.2">
      <c r="A172" s="179"/>
      <c r="B172" s="97"/>
      <c r="C172" s="42" t="s">
        <v>84</v>
      </c>
      <c r="D172" s="43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33"/>
      <c r="AN172" s="33"/>
      <c r="AO172" s="33"/>
      <c r="AP172" s="33"/>
      <c r="AQ172" s="7">
        <f t="shared" si="36"/>
        <v>0</v>
      </c>
      <c r="AR172" s="3">
        <f t="shared" ref="AR172:AR176" si="39">34*3</f>
        <v>102</v>
      </c>
      <c r="AS172" s="8">
        <f t="shared" si="37"/>
        <v>0</v>
      </c>
    </row>
    <row r="173" spans="1:45" x14ac:dyDescent="0.2">
      <c r="A173" s="179"/>
      <c r="B173" s="98"/>
      <c r="C173" s="42" t="s">
        <v>85</v>
      </c>
      <c r="D173" s="43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33"/>
      <c r="AN173" s="33"/>
      <c r="AO173" s="33"/>
      <c r="AP173" s="33"/>
      <c r="AQ173" s="7">
        <f t="shared" si="36"/>
        <v>0</v>
      </c>
      <c r="AR173" s="3">
        <f t="shared" si="39"/>
        <v>102</v>
      </c>
      <c r="AS173" s="8">
        <f t="shared" si="37"/>
        <v>0</v>
      </c>
    </row>
    <row r="174" spans="1:45" ht="12.75" customHeight="1" x14ac:dyDescent="0.2">
      <c r="A174" s="179"/>
      <c r="B174" s="96" t="s">
        <v>12</v>
      </c>
      <c r="C174" s="42" t="s">
        <v>83</v>
      </c>
      <c r="D174" s="43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33"/>
      <c r="AN174" s="33"/>
      <c r="AO174" s="33"/>
      <c r="AP174" s="33"/>
      <c r="AQ174" s="7">
        <f t="shared" si="36"/>
        <v>0</v>
      </c>
      <c r="AR174" s="3">
        <f t="shared" si="39"/>
        <v>102</v>
      </c>
      <c r="AS174" s="8">
        <f t="shared" si="37"/>
        <v>0</v>
      </c>
    </row>
    <row r="175" spans="1:45" ht="12.75" customHeight="1" x14ac:dyDescent="0.2">
      <c r="A175" s="179"/>
      <c r="B175" s="97"/>
      <c r="C175" s="42" t="s">
        <v>84</v>
      </c>
      <c r="D175" s="43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33"/>
      <c r="AJ175" s="33"/>
      <c r="AK175" s="17"/>
      <c r="AL175" s="17"/>
      <c r="AM175" s="33"/>
      <c r="AN175" s="33"/>
      <c r="AO175" s="33"/>
      <c r="AP175" s="33"/>
      <c r="AQ175" s="7">
        <f t="shared" si="36"/>
        <v>0</v>
      </c>
      <c r="AR175" s="3">
        <f t="shared" si="39"/>
        <v>102</v>
      </c>
      <c r="AS175" s="8">
        <f t="shared" si="37"/>
        <v>0</v>
      </c>
    </row>
    <row r="176" spans="1:45" x14ac:dyDescent="0.2">
      <c r="A176" s="179"/>
      <c r="B176" s="98"/>
      <c r="C176" s="42" t="s">
        <v>85</v>
      </c>
      <c r="D176" s="43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33"/>
      <c r="AJ176" s="33"/>
      <c r="AK176" s="17"/>
      <c r="AL176" s="17"/>
      <c r="AM176" s="33"/>
      <c r="AN176" s="33"/>
      <c r="AO176" s="33"/>
      <c r="AP176" s="33"/>
      <c r="AQ176" s="7">
        <f t="shared" si="36"/>
        <v>0</v>
      </c>
      <c r="AR176" s="3">
        <f t="shared" si="39"/>
        <v>102</v>
      </c>
      <c r="AS176" s="8">
        <f t="shared" si="37"/>
        <v>0</v>
      </c>
    </row>
    <row r="177" spans="1:45" ht="12.75" customHeight="1" x14ac:dyDescent="0.2">
      <c r="A177" s="179"/>
      <c r="B177" s="96" t="s">
        <v>11</v>
      </c>
      <c r="C177" s="42" t="s">
        <v>83</v>
      </c>
      <c r="D177" s="43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33"/>
      <c r="AJ177" s="33"/>
      <c r="AK177" s="17"/>
      <c r="AL177" s="17"/>
      <c r="AM177" s="33"/>
      <c r="AN177" s="33"/>
      <c r="AO177" s="33"/>
      <c r="AP177" s="33"/>
      <c r="AQ177" s="7">
        <f t="shared" si="36"/>
        <v>0</v>
      </c>
      <c r="AR177" s="3">
        <f>34*5</f>
        <v>170</v>
      </c>
      <c r="AS177" s="8">
        <f t="shared" si="37"/>
        <v>0</v>
      </c>
    </row>
    <row r="178" spans="1:45" ht="12.75" customHeight="1" x14ac:dyDescent="0.2">
      <c r="A178" s="179"/>
      <c r="B178" s="97"/>
      <c r="C178" s="42" t="s">
        <v>84</v>
      </c>
      <c r="D178" s="43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33"/>
      <c r="AJ178" s="33"/>
      <c r="AK178" s="17"/>
      <c r="AL178" s="17"/>
      <c r="AM178" s="33"/>
      <c r="AN178" s="33"/>
      <c r="AO178" s="33"/>
      <c r="AP178" s="33"/>
      <c r="AQ178" s="7">
        <f t="shared" si="36"/>
        <v>0</v>
      </c>
      <c r="AR178" s="3">
        <f t="shared" ref="AR178:AR179" si="40">34*5</f>
        <v>170</v>
      </c>
      <c r="AS178" s="8">
        <f t="shared" si="37"/>
        <v>0</v>
      </c>
    </row>
    <row r="179" spans="1:45" ht="12.75" customHeight="1" x14ac:dyDescent="0.2">
      <c r="A179" s="179"/>
      <c r="B179" s="98"/>
      <c r="C179" s="42" t="s">
        <v>85</v>
      </c>
      <c r="D179" s="43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33"/>
      <c r="AJ179" s="33"/>
      <c r="AK179" s="17"/>
      <c r="AL179" s="17"/>
      <c r="AM179" s="33"/>
      <c r="AN179" s="33"/>
      <c r="AO179" s="33"/>
      <c r="AP179" s="33"/>
      <c r="AQ179" s="7">
        <f t="shared" si="36"/>
        <v>0</v>
      </c>
      <c r="AR179" s="3">
        <f t="shared" si="40"/>
        <v>170</v>
      </c>
      <c r="AS179" s="8">
        <f t="shared" si="37"/>
        <v>0</v>
      </c>
    </row>
    <row r="180" spans="1:45" x14ac:dyDescent="0.2">
      <c r="A180" s="179"/>
      <c r="B180" s="96" t="s">
        <v>28</v>
      </c>
      <c r="C180" s="42" t="s">
        <v>83</v>
      </c>
      <c r="D180" s="43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33"/>
      <c r="AJ180" s="33"/>
      <c r="AK180" s="17"/>
      <c r="AL180" s="17"/>
      <c r="AM180" s="33"/>
      <c r="AN180" s="33"/>
      <c r="AO180" s="33"/>
      <c r="AP180" s="33"/>
      <c r="AQ180" s="7">
        <f t="shared" si="36"/>
        <v>0</v>
      </c>
      <c r="AR180" s="3">
        <f>34*3</f>
        <v>102</v>
      </c>
      <c r="AS180" s="8">
        <f t="shared" si="37"/>
        <v>0</v>
      </c>
    </row>
    <row r="181" spans="1:45" x14ac:dyDescent="0.2">
      <c r="A181" s="179"/>
      <c r="B181" s="97"/>
      <c r="C181" s="42" t="s">
        <v>84</v>
      </c>
      <c r="D181" s="43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33"/>
      <c r="AJ181" s="33"/>
      <c r="AK181" s="17"/>
      <c r="AL181" s="17"/>
      <c r="AM181" s="33"/>
      <c r="AN181" s="33"/>
      <c r="AO181" s="33"/>
      <c r="AP181" s="33"/>
      <c r="AQ181" s="7">
        <f t="shared" si="36"/>
        <v>0</v>
      </c>
      <c r="AR181" s="3">
        <f t="shared" ref="AR181:AR182" si="41">34*3</f>
        <v>102</v>
      </c>
      <c r="AS181" s="8">
        <f t="shared" si="37"/>
        <v>0</v>
      </c>
    </row>
    <row r="182" spans="1:45" ht="12.75" customHeight="1" x14ac:dyDescent="0.2">
      <c r="A182" s="179"/>
      <c r="B182" s="98"/>
      <c r="C182" s="42" t="s">
        <v>85</v>
      </c>
      <c r="D182" s="43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32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33"/>
      <c r="AJ182" s="33"/>
      <c r="AK182" s="17"/>
      <c r="AL182" s="17"/>
      <c r="AM182" s="33"/>
      <c r="AN182" s="33"/>
      <c r="AO182" s="33"/>
      <c r="AP182" s="33"/>
      <c r="AQ182" s="7">
        <f t="shared" si="36"/>
        <v>0</v>
      </c>
      <c r="AR182" s="3">
        <f t="shared" si="41"/>
        <v>102</v>
      </c>
      <c r="AS182" s="8">
        <f t="shared" si="37"/>
        <v>0</v>
      </c>
    </row>
    <row r="183" spans="1:45" ht="12.75" customHeight="1" x14ac:dyDescent="0.2">
      <c r="A183" s="179"/>
      <c r="B183" s="96" t="s">
        <v>30</v>
      </c>
      <c r="C183" s="42" t="s">
        <v>83</v>
      </c>
      <c r="D183" s="43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32"/>
      <c r="AH183" s="17"/>
      <c r="AI183" s="17"/>
      <c r="AJ183" s="33"/>
      <c r="AK183" s="17"/>
      <c r="AL183" s="17"/>
      <c r="AM183" s="33"/>
      <c r="AN183" s="33"/>
      <c r="AO183" s="33"/>
      <c r="AP183" s="33"/>
      <c r="AQ183" s="7">
        <f t="shared" si="36"/>
        <v>0</v>
      </c>
      <c r="AR183" s="3">
        <f>34*1</f>
        <v>34</v>
      </c>
      <c r="AS183" s="8">
        <f t="shared" si="37"/>
        <v>0</v>
      </c>
    </row>
    <row r="184" spans="1:45" ht="12.75" customHeight="1" x14ac:dyDescent="0.2">
      <c r="A184" s="179"/>
      <c r="B184" s="97"/>
      <c r="C184" s="42" t="s">
        <v>84</v>
      </c>
      <c r="D184" s="43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32"/>
      <c r="AK184" s="17"/>
      <c r="AL184" s="17"/>
      <c r="AM184" s="33"/>
      <c r="AN184" s="33"/>
      <c r="AO184" s="33"/>
      <c r="AP184" s="33"/>
      <c r="AQ184" s="7">
        <f t="shared" si="36"/>
        <v>0</v>
      </c>
      <c r="AR184" s="3">
        <f t="shared" ref="AR184:AR194" si="42">34*1</f>
        <v>34</v>
      </c>
      <c r="AS184" s="8">
        <f t="shared" si="37"/>
        <v>0</v>
      </c>
    </row>
    <row r="185" spans="1:45" ht="12.75" customHeight="1" x14ac:dyDescent="0.2">
      <c r="A185" s="179"/>
      <c r="B185" s="98"/>
      <c r="C185" s="42" t="s">
        <v>85</v>
      </c>
      <c r="D185" s="43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33"/>
      <c r="AN185" s="33"/>
      <c r="AO185" s="33"/>
      <c r="AP185" s="33"/>
      <c r="AQ185" s="7">
        <f t="shared" si="36"/>
        <v>0</v>
      </c>
      <c r="AR185" s="3">
        <f t="shared" si="42"/>
        <v>34</v>
      </c>
      <c r="AS185" s="8">
        <f t="shared" si="37"/>
        <v>0</v>
      </c>
    </row>
    <row r="186" spans="1:45" ht="12.75" customHeight="1" x14ac:dyDescent="0.2">
      <c r="A186" s="179"/>
      <c r="B186" s="96" t="s">
        <v>29</v>
      </c>
      <c r="C186" s="42" t="s">
        <v>83</v>
      </c>
      <c r="D186" s="43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32"/>
      <c r="AJ186" s="17"/>
      <c r="AK186" s="17"/>
      <c r="AL186" s="17"/>
      <c r="AM186" s="33"/>
      <c r="AN186" s="33"/>
      <c r="AO186" s="33"/>
      <c r="AP186" s="33"/>
      <c r="AQ186" s="7">
        <f t="shared" si="36"/>
        <v>0</v>
      </c>
      <c r="AR186" s="3">
        <f t="shared" si="42"/>
        <v>34</v>
      </c>
      <c r="AS186" s="8">
        <f t="shared" si="37"/>
        <v>0</v>
      </c>
    </row>
    <row r="187" spans="1:45" ht="12.75" customHeight="1" x14ac:dyDescent="0.2">
      <c r="A187" s="179"/>
      <c r="B187" s="97"/>
      <c r="C187" s="42" t="s">
        <v>84</v>
      </c>
      <c r="D187" s="43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32"/>
      <c r="AG187" s="32"/>
      <c r="AH187" s="17"/>
      <c r="AI187" s="17"/>
      <c r="AJ187" s="33"/>
      <c r="AK187" s="32"/>
      <c r="AL187" s="17"/>
      <c r="AM187" s="33"/>
      <c r="AN187" s="33"/>
      <c r="AO187" s="33"/>
      <c r="AP187" s="33"/>
      <c r="AQ187" s="7">
        <f t="shared" si="36"/>
        <v>0</v>
      </c>
      <c r="AR187" s="3">
        <f t="shared" si="42"/>
        <v>34</v>
      </c>
      <c r="AS187" s="8">
        <f t="shared" si="37"/>
        <v>0</v>
      </c>
    </row>
    <row r="188" spans="1:45" ht="12.75" customHeight="1" x14ac:dyDescent="0.2">
      <c r="A188" s="179"/>
      <c r="B188" s="98"/>
      <c r="C188" s="42" t="s">
        <v>85</v>
      </c>
      <c r="D188" s="43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32"/>
      <c r="AI188" s="32"/>
      <c r="AJ188" s="33"/>
      <c r="AK188" s="17"/>
      <c r="AL188" s="17"/>
      <c r="AM188" s="33"/>
      <c r="AN188" s="33"/>
      <c r="AO188" s="33"/>
      <c r="AP188" s="33"/>
      <c r="AQ188" s="7">
        <f t="shared" si="36"/>
        <v>0</v>
      </c>
      <c r="AR188" s="3">
        <f t="shared" si="42"/>
        <v>34</v>
      </c>
      <c r="AS188" s="8">
        <f t="shared" si="37"/>
        <v>0</v>
      </c>
    </row>
    <row r="189" spans="1:45" ht="12.75" customHeight="1" x14ac:dyDescent="0.2">
      <c r="A189" s="179"/>
      <c r="B189" s="99" t="s">
        <v>42</v>
      </c>
      <c r="C189" s="42" t="s">
        <v>83</v>
      </c>
      <c r="D189" s="43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32"/>
      <c r="AI189" s="32"/>
      <c r="AJ189" s="33"/>
      <c r="AK189" s="17"/>
      <c r="AL189" s="17"/>
      <c r="AM189" s="33"/>
      <c r="AN189" s="33"/>
      <c r="AO189" s="33"/>
      <c r="AP189" s="33"/>
      <c r="AQ189" s="7">
        <f t="shared" si="36"/>
        <v>0</v>
      </c>
      <c r="AR189" s="3">
        <f t="shared" si="42"/>
        <v>34</v>
      </c>
      <c r="AS189" s="8">
        <f t="shared" si="37"/>
        <v>0</v>
      </c>
    </row>
    <row r="190" spans="1:45" ht="12.75" customHeight="1" x14ac:dyDescent="0.2">
      <c r="A190" s="179"/>
      <c r="B190" s="99"/>
      <c r="C190" s="42" t="s">
        <v>84</v>
      </c>
      <c r="D190" s="43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32"/>
      <c r="AI190" s="32"/>
      <c r="AJ190" s="33"/>
      <c r="AK190" s="17"/>
      <c r="AL190" s="17"/>
      <c r="AM190" s="33"/>
      <c r="AN190" s="33"/>
      <c r="AO190" s="33"/>
      <c r="AP190" s="33"/>
      <c r="AQ190" s="7">
        <f t="shared" si="36"/>
        <v>0</v>
      </c>
      <c r="AR190" s="3">
        <f t="shared" si="42"/>
        <v>34</v>
      </c>
      <c r="AS190" s="8">
        <f t="shared" si="37"/>
        <v>0</v>
      </c>
    </row>
    <row r="191" spans="1:45" ht="12.75" customHeight="1" x14ac:dyDescent="0.2">
      <c r="A191" s="179"/>
      <c r="B191" s="99"/>
      <c r="C191" s="42" t="s">
        <v>85</v>
      </c>
      <c r="D191" s="43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32"/>
      <c r="AI191" s="32"/>
      <c r="AJ191" s="33"/>
      <c r="AK191" s="17"/>
      <c r="AL191" s="17"/>
      <c r="AM191" s="33"/>
      <c r="AN191" s="33"/>
      <c r="AO191" s="33"/>
      <c r="AP191" s="33"/>
      <c r="AQ191" s="7">
        <f t="shared" si="36"/>
        <v>0</v>
      </c>
      <c r="AR191" s="3">
        <f t="shared" si="42"/>
        <v>34</v>
      </c>
      <c r="AS191" s="8">
        <f t="shared" si="37"/>
        <v>0</v>
      </c>
    </row>
    <row r="192" spans="1:45" ht="12.75" customHeight="1" x14ac:dyDescent="0.2">
      <c r="A192" s="179"/>
      <c r="B192" s="99" t="s">
        <v>43</v>
      </c>
      <c r="C192" s="42" t="s">
        <v>83</v>
      </c>
      <c r="D192" s="43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32"/>
      <c r="AI192" s="32"/>
      <c r="AJ192" s="33"/>
      <c r="AK192" s="17"/>
      <c r="AL192" s="17"/>
      <c r="AM192" s="33"/>
      <c r="AN192" s="33"/>
      <c r="AO192" s="33"/>
      <c r="AP192" s="33"/>
      <c r="AQ192" s="7">
        <f t="shared" si="36"/>
        <v>0</v>
      </c>
      <c r="AR192" s="3">
        <f t="shared" si="42"/>
        <v>34</v>
      </c>
      <c r="AS192" s="8">
        <f t="shared" si="37"/>
        <v>0</v>
      </c>
    </row>
    <row r="193" spans="1:45" ht="12.75" customHeight="1" x14ac:dyDescent="0.2">
      <c r="A193" s="179"/>
      <c r="B193" s="99"/>
      <c r="C193" s="42" t="s">
        <v>84</v>
      </c>
      <c r="D193" s="43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32"/>
      <c r="AI193" s="32"/>
      <c r="AJ193" s="33"/>
      <c r="AK193" s="17"/>
      <c r="AL193" s="17"/>
      <c r="AM193" s="33"/>
      <c r="AN193" s="33"/>
      <c r="AO193" s="33"/>
      <c r="AP193" s="33"/>
      <c r="AQ193" s="7">
        <f t="shared" si="36"/>
        <v>0</v>
      </c>
      <c r="AR193" s="3">
        <f t="shared" si="42"/>
        <v>34</v>
      </c>
      <c r="AS193" s="8">
        <f t="shared" si="37"/>
        <v>0</v>
      </c>
    </row>
    <row r="194" spans="1:45" ht="12.75" customHeight="1" x14ac:dyDescent="0.2">
      <c r="A194" s="179"/>
      <c r="B194" s="99"/>
      <c r="C194" s="42" t="s">
        <v>85</v>
      </c>
      <c r="D194" s="43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32"/>
      <c r="AI194" s="32"/>
      <c r="AJ194" s="33"/>
      <c r="AK194" s="17"/>
      <c r="AL194" s="17"/>
      <c r="AM194" s="33"/>
      <c r="AN194" s="33"/>
      <c r="AO194" s="33"/>
      <c r="AP194" s="33"/>
      <c r="AQ194" s="7">
        <f t="shared" si="36"/>
        <v>0</v>
      </c>
      <c r="AR194" s="3">
        <f t="shared" si="42"/>
        <v>34</v>
      </c>
      <c r="AS194" s="8">
        <f t="shared" si="37"/>
        <v>0</v>
      </c>
    </row>
    <row r="195" spans="1:45" ht="12.75" customHeight="1" x14ac:dyDescent="0.2">
      <c r="A195" s="179"/>
      <c r="B195" s="99" t="s">
        <v>69</v>
      </c>
      <c r="C195" s="42" t="s">
        <v>83</v>
      </c>
      <c r="D195" s="43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32"/>
      <c r="AI195" s="32"/>
      <c r="AJ195" s="33"/>
      <c r="AK195" s="17"/>
      <c r="AL195" s="17"/>
      <c r="AM195" s="33"/>
      <c r="AN195" s="33"/>
      <c r="AO195" s="33"/>
      <c r="AP195" s="33"/>
      <c r="AQ195" s="7">
        <f t="shared" si="36"/>
        <v>0</v>
      </c>
      <c r="AR195" s="3">
        <f>34*2</f>
        <v>68</v>
      </c>
      <c r="AS195" s="8">
        <f t="shared" si="37"/>
        <v>0</v>
      </c>
    </row>
    <row r="196" spans="1:45" ht="12.75" customHeight="1" x14ac:dyDescent="0.2">
      <c r="A196" s="179"/>
      <c r="B196" s="99"/>
      <c r="C196" s="42" t="s">
        <v>84</v>
      </c>
      <c r="D196" s="43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32"/>
      <c r="AI196" s="32"/>
      <c r="AJ196" s="33"/>
      <c r="AK196" s="17"/>
      <c r="AL196" s="17"/>
      <c r="AM196" s="33"/>
      <c r="AN196" s="33"/>
      <c r="AO196" s="33"/>
      <c r="AP196" s="33"/>
      <c r="AQ196" s="7">
        <f t="shared" si="36"/>
        <v>0</v>
      </c>
      <c r="AR196" s="3">
        <f t="shared" ref="AR196:AR200" si="43">34*2</f>
        <v>68</v>
      </c>
      <c r="AS196" s="8">
        <f t="shared" si="37"/>
        <v>0</v>
      </c>
    </row>
    <row r="197" spans="1:45" ht="12.75" customHeight="1" x14ac:dyDescent="0.2">
      <c r="A197" s="179"/>
      <c r="B197" s="99"/>
      <c r="C197" s="42" t="s">
        <v>85</v>
      </c>
      <c r="D197" s="43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32"/>
      <c r="AI197" s="32"/>
      <c r="AJ197" s="33"/>
      <c r="AK197" s="17"/>
      <c r="AL197" s="17"/>
      <c r="AM197" s="33"/>
      <c r="AN197" s="33"/>
      <c r="AO197" s="33"/>
      <c r="AP197" s="33"/>
      <c r="AQ197" s="7">
        <f t="shared" si="36"/>
        <v>0</v>
      </c>
      <c r="AR197" s="3">
        <f t="shared" si="43"/>
        <v>68</v>
      </c>
      <c r="AS197" s="8">
        <f t="shared" si="37"/>
        <v>0</v>
      </c>
    </row>
    <row r="198" spans="1:45" ht="12.75" customHeight="1" x14ac:dyDescent="0.2">
      <c r="A198" s="179"/>
      <c r="B198" s="99" t="s">
        <v>57</v>
      </c>
      <c r="C198" s="42" t="s">
        <v>83</v>
      </c>
      <c r="D198" s="43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32"/>
      <c r="AI198" s="32"/>
      <c r="AJ198" s="33"/>
      <c r="AK198" s="17"/>
      <c r="AL198" s="17"/>
      <c r="AM198" s="33"/>
      <c r="AN198" s="33"/>
      <c r="AO198" s="33"/>
      <c r="AP198" s="33"/>
      <c r="AQ198" s="7">
        <f t="shared" si="36"/>
        <v>0</v>
      </c>
      <c r="AR198" s="3">
        <f t="shared" si="43"/>
        <v>68</v>
      </c>
      <c r="AS198" s="8">
        <f t="shared" si="37"/>
        <v>0</v>
      </c>
    </row>
    <row r="199" spans="1:45" ht="12.75" customHeight="1" x14ac:dyDescent="0.2">
      <c r="A199" s="179"/>
      <c r="B199" s="99"/>
      <c r="C199" s="42" t="s">
        <v>84</v>
      </c>
      <c r="D199" s="43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32"/>
      <c r="AI199" s="32"/>
      <c r="AJ199" s="33"/>
      <c r="AK199" s="17"/>
      <c r="AL199" s="17"/>
      <c r="AM199" s="33"/>
      <c r="AN199" s="33"/>
      <c r="AO199" s="33"/>
      <c r="AP199" s="33"/>
      <c r="AQ199" s="7">
        <f t="shared" si="36"/>
        <v>0</v>
      </c>
      <c r="AR199" s="3">
        <f t="shared" si="43"/>
        <v>68</v>
      </c>
      <c r="AS199" s="8">
        <f t="shared" si="37"/>
        <v>0</v>
      </c>
    </row>
    <row r="200" spans="1:45" ht="12.75" customHeight="1" x14ac:dyDescent="0.2">
      <c r="A200" s="179"/>
      <c r="B200" s="99"/>
      <c r="C200" s="42" t="s">
        <v>85</v>
      </c>
      <c r="D200" s="43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32"/>
      <c r="AI200" s="32"/>
      <c r="AJ200" s="33"/>
      <c r="AK200" s="17"/>
      <c r="AL200" s="17"/>
      <c r="AM200" s="33"/>
      <c r="AN200" s="33"/>
      <c r="AO200" s="33"/>
      <c r="AP200" s="33"/>
      <c r="AQ200" s="7">
        <f t="shared" si="36"/>
        <v>0</v>
      </c>
      <c r="AR200" s="3">
        <f t="shared" si="43"/>
        <v>68</v>
      </c>
      <c r="AS200" s="8">
        <f t="shared" si="37"/>
        <v>0</v>
      </c>
    </row>
    <row r="201" spans="1:45" ht="27" customHeight="1" x14ac:dyDescent="0.2">
      <c r="A201" s="58"/>
      <c r="B201" s="59"/>
      <c r="C201" s="59"/>
      <c r="D201" s="59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8"/>
      <c r="AN201" s="58"/>
      <c r="AO201" s="58"/>
      <c r="AP201" s="58"/>
      <c r="AQ201" s="58"/>
      <c r="AR201" s="58"/>
      <c r="AS201" s="58"/>
    </row>
    <row r="202" spans="1:45" s="2" customFormat="1" ht="81.75" customHeight="1" x14ac:dyDescent="0.2">
      <c r="A202" s="132" t="s">
        <v>33</v>
      </c>
      <c r="B202" s="132"/>
      <c r="C202" s="132"/>
      <c r="D202" s="132"/>
      <c r="E202" s="100" t="s">
        <v>123</v>
      </c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16" t="s">
        <v>20</v>
      </c>
      <c r="AR202" s="130" t="s">
        <v>22</v>
      </c>
      <c r="AS202" s="131" t="s">
        <v>21</v>
      </c>
    </row>
    <row r="203" spans="1:45" s="2" customFormat="1" ht="21.75" customHeight="1" x14ac:dyDescent="0.2">
      <c r="A203" s="99" t="s">
        <v>0</v>
      </c>
      <c r="B203" s="99"/>
      <c r="C203" s="99"/>
      <c r="D203" s="13" t="s">
        <v>18</v>
      </c>
      <c r="E203" s="99" t="s">
        <v>1</v>
      </c>
      <c r="F203" s="99"/>
      <c r="G203" s="99"/>
      <c r="H203" s="99"/>
      <c r="I203" s="99" t="s">
        <v>2</v>
      </c>
      <c r="J203" s="99"/>
      <c r="K203" s="99"/>
      <c r="L203" s="99"/>
      <c r="M203" s="99" t="s">
        <v>3</v>
      </c>
      <c r="N203" s="99"/>
      <c r="O203" s="99"/>
      <c r="P203" s="99"/>
      <c r="Q203" s="99" t="s">
        <v>4</v>
      </c>
      <c r="R203" s="99"/>
      <c r="S203" s="99"/>
      <c r="T203" s="99"/>
      <c r="U203" s="101" t="s">
        <v>5</v>
      </c>
      <c r="V203" s="102"/>
      <c r="W203" s="103"/>
      <c r="X203" s="101" t="s">
        <v>6</v>
      </c>
      <c r="Y203" s="102"/>
      <c r="Z203" s="102"/>
      <c r="AA203" s="103"/>
      <c r="AB203" s="101" t="s">
        <v>7</v>
      </c>
      <c r="AC203" s="102"/>
      <c r="AD203" s="103"/>
      <c r="AE203" s="101" t="s">
        <v>8</v>
      </c>
      <c r="AF203" s="102"/>
      <c r="AG203" s="102"/>
      <c r="AH203" s="102"/>
      <c r="AI203" s="103"/>
      <c r="AJ203" s="101" t="s">
        <v>9</v>
      </c>
      <c r="AK203" s="102"/>
      <c r="AL203" s="103"/>
      <c r="AM203" s="101" t="s">
        <v>10</v>
      </c>
      <c r="AN203" s="102"/>
      <c r="AO203" s="102"/>
      <c r="AP203" s="103"/>
      <c r="AQ203" s="116"/>
      <c r="AR203" s="130"/>
      <c r="AS203" s="131"/>
    </row>
    <row r="204" spans="1:45" s="6" customFormat="1" ht="11.25" customHeight="1" x14ac:dyDescent="0.2">
      <c r="A204" s="99"/>
      <c r="B204" s="99"/>
      <c r="C204" s="99"/>
      <c r="D204" s="13" t="s">
        <v>19</v>
      </c>
      <c r="E204" s="5">
        <v>1</v>
      </c>
      <c r="F204" s="5">
        <v>2</v>
      </c>
      <c r="G204" s="5">
        <v>3</v>
      </c>
      <c r="H204" s="5">
        <v>4</v>
      </c>
      <c r="I204" s="5">
        <v>5</v>
      </c>
      <c r="J204" s="5">
        <v>6</v>
      </c>
      <c r="K204" s="5">
        <v>7</v>
      </c>
      <c r="L204" s="5">
        <v>8</v>
      </c>
      <c r="M204" s="5">
        <v>9</v>
      </c>
      <c r="N204" s="5">
        <v>10</v>
      </c>
      <c r="O204" s="5">
        <v>11</v>
      </c>
      <c r="P204" s="5">
        <v>12</v>
      </c>
      <c r="Q204" s="5">
        <v>13</v>
      </c>
      <c r="R204" s="5">
        <v>14</v>
      </c>
      <c r="S204" s="5">
        <v>15</v>
      </c>
      <c r="T204" s="5">
        <v>16</v>
      </c>
      <c r="U204" s="5">
        <v>17</v>
      </c>
      <c r="V204" s="5">
        <v>18</v>
      </c>
      <c r="W204" s="5">
        <v>19</v>
      </c>
      <c r="X204" s="5">
        <v>20</v>
      </c>
      <c r="Y204" s="5">
        <v>21</v>
      </c>
      <c r="Z204" s="5">
        <v>22</v>
      </c>
      <c r="AA204" s="5">
        <v>23</v>
      </c>
      <c r="AB204" s="5">
        <v>24</v>
      </c>
      <c r="AC204" s="5">
        <v>25</v>
      </c>
      <c r="AD204" s="5">
        <v>26</v>
      </c>
      <c r="AE204" s="5">
        <v>27</v>
      </c>
      <c r="AF204" s="5">
        <v>28</v>
      </c>
      <c r="AG204" s="5">
        <v>29</v>
      </c>
      <c r="AH204" s="5">
        <v>30</v>
      </c>
      <c r="AI204" s="5">
        <v>31</v>
      </c>
      <c r="AJ204" s="5">
        <v>32</v>
      </c>
      <c r="AK204" s="5">
        <v>33</v>
      </c>
      <c r="AL204" s="5">
        <v>34</v>
      </c>
      <c r="AM204" s="5">
        <v>35</v>
      </c>
      <c r="AN204" s="5">
        <v>36</v>
      </c>
      <c r="AO204" s="5">
        <v>37</v>
      </c>
      <c r="AP204" s="5">
        <v>38</v>
      </c>
      <c r="AQ204" s="116"/>
      <c r="AR204" s="130"/>
      <c r="AS204" s="131"/>
    </row>
    <row r="205" spans="1:45" ht="12.75" customHeight="1" x14ac:dyDescent="0.2">
      <c r="A205" s="129" t="s">
        <v>25</v>
      </c>
      <c r="B205" s="96" t="s">
        <v>13</v>
      </c>
      <c r="C205" s="42" t="s">
        <v>86</v>
      </c>
      <c r="D205" s="43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33"/>
      <c r="AN205" s="33"/>
      <c r="AO205" s="33"/>
      <c r="AP205" s="33"/>
      <c r="AQ205" s="7">
        <f t="shared" ref="AQ205:AQ249" si="44">SUM(E205:AP205)</f>
        <v>0</v>
      </c>
      <c r="AR205" s="3">
        <f>34*4</f>
        <v>136</v>
      </c>
      <c r="AS205" s="8">
        <f t="shared" ref="AS205:AS249" si="45">AQ205/AR205</f>
        <v>0</v>
      </c>
    </row>
    <row r="206" spans="1:45" x14ac:dyDescent="0.2">
      <c r="A206" s="129"/>
      <c r="B206" s="97"/>
      <c r="C206" s="42" t="s">
        <v>87</v>
      </c>
      <c r="D206" s="43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33"/>
      <c r="AN206" s="33"/>
      <c r="AO206" s="33"/>
      <c r="AP206" s="33"/>
      <c r="AQ206" s="7">
        <f t="shared" si="44"/>
        <v>0</v>
      </c>
      <c r="AR206" s="3">
        <f t="shared" ref="AR206:AR207" si="46">34*4</f>
        <v>136</v>
      </c>
      <c r="AS206" s="8">
        <f t="shared" si="45"/>
        <v>0</v>
      </c>
    </row>
    <row r="207" spans="1:45" ht="12.75" customHeight="1" x14ac:dyDescent="0.2">
      <c r="A207" s="129"/>
      <c r="B207" s="98"/>
      <c r="C207" s="42" t="s">
        <v>88</v>
      </c>
      <c r="D207" s="43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33"/>
      <c r="AN207" s="33"/>
      <c r="AO207" s="33"/>
      <c r="AP207" s="33"/>
      <c r="AQ207" s="7">
        <f t="shared" si="44"/>
        <v>0</v>
      </c>
      <c r="AR207" s="3">
        <f t="shared" si="46"/>
        <v>136</v>
      </c>
      <c r="AS207" s="8">
        <f t="shared" si="45"/>
        <v>0</v>
      </c>
    </row>
    <row r="208" spans="1:45" ht="12.75" customHeight="1" x14ac:dyDescent="0.2">
      <c r="A208" s="129"/>
      <c r="B208" s="96" t="s">
        <v>27</v>
      </c>
      <c r="C208" s="42" t="s">
        <v>86</v>
      </c>
      <c r="D208" s="43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33"/>
      <c r="AN208" s="33"/>
      <c r="AO208" s="33"/>
      <c r="AP208" s="33"/>
      <c r="AQ208" s="7">
        <f t="shared" si="44"/>
        <v>0</v>
      </c>
      <c r="AR208" s="3">
        <f>34*2</f>
        <v>68</v>
      </c>
      <c r="AS208" s="8">
        <f t="shared" si="45"/>
        <v>0</v>
      </c>
    </row>
    <row r="209" spans="1:45" ht="12.75" customHeight="1" x14ac:dyDescent="0.2">
      <c r="A209" s="129"/>
      <c r="B209" s="97"/>
      <c r="C209" s="42" t="s">
        <v>87</v>
      </c>
      <c r="D209" s="41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33"/>
      <c r="AN209" s="33"/>
      <c r="AO209" s="33"/>
      <c r="AP209" s="33"/>
      <c r="AQ209" s="7">
        <f t="shared" si="44"/>
        <v>0</v>
      </c>
      <c r="AR209" s="3">
        <f t="shared" ref="AR209:AR210" si="47">34*2</f>
        <v>68</v>
      </c>
      <c r="AS209" s="8">
        <f t="shared" si="45"/>
        <v>0</v>
      </c>
    </row>
    <row r="210" spans="1:45" x14ac:dyDescent="0.2">
      <c r="A210" s="129"/>
      <c r="B210" s="98"/>
      <c r="C210" s="42" t="s">
        <v>88</v>
      </c>
      <c r="D210" s="43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33"/>
      <c r="AN210" s="33"/>
      <c r="AO210" s="33"/>
      <c r="AP210" s="33"/>
      <c r="AQ210" s="7">
        <f t="shared" si="44"/>
        <v>0</v>
      </c>
      <c r="AR210" s="3">
        <f t="shared" si="47"/>
        <v>68</v>
      </c>
      <c r="AS210" s="8">
        <f t="shared" si="45"/>
        <v>0</v>
      </c>
    </row>
    <row r="211" spans="1:45" x14ac:dyDescent="0.2">
      <c r="A211" s="129"/>
      <c r="B211" s="96" t="s">
        <v>12</v>
      </c>
      <c r="C211" s="42" t="s">
        <v>86</v>
      </c>
      <c r="D211" s="41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33"/>
      <c r="AN211" s="33"/>
      <c r="AO211" s="33"/>
      <c r="AP211" s="33"/>
      <c r="AQ211" s="7">
        <f t="shared" si="44"/>
        <v>0</v>
      </c>
      <c r="AR211" s="3">
        <f>34*3</f>
        <v>102</v>
      </c>
      <c r="AS211" s="8">
        <f t="shared" si="45"/>
        <v>0</v>
      </c>
    </row>
    <row r="212" spans="1:45" ht="12.75" customHeight="1" x14ac:dyDescent="0.2">
      <c r="A212" s="129"/>
      <c r="B212" s="97"/>
      <c r="C212" s="42" t="s">
        <v>87</v>
      </c>
      <c r="D212" s="43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33"/>
      <c r="AN212" s="33"/>
      <c r="AO212" s="33"/>
      <c r="AP212" s="33"/>
      <c r="AQ212" s="7">
        <f t="shared" si="44"/>
        <v>0</v>
      </c>
      <c r="AR212" s="3">
        <f t="shared" ref="AR212:AR216" si="48">34*3</f>
        <v>102</v>
      </c>
      <c r="AS212" s="8">
        <f t="shared" si="45"/>
        <v>0</v>
      </c>
    </row>
    <row r="213" spans="1:45" ht="12.75" customHeight="1" x14ac:dyDescent="0.2">
      <c r="A213" s="129"/>
      <c r="B213" s="98"/>
      <c r="C213" s="42" t="s">
        <v>88</v>
      </c>
      <c r="D213" s="43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33"/>
      <c r="AJ213" s="33"/>
      <c r="AK213" s="17"/>
      <c r="AL213" s="17"/>
      <c r="AM213" s="33"/>
      <c r="AN213" s="33"/>
      <c r="AO213" s="33"/>
      <c r="AP213" s="33"/>
      <c r="AQ213" s="7">
        <f t="shared" si="44"/>
        <v>0</v>
      </c>
      <c r="AR213" s="3">
        <f t="shared" si="48"/>
        <v>102</v>
      </c>
      <c r="AS213" s="8">
        <f t="shared" si="45"/>
        <v>0</v>
      </c>
    </row>
    <row r="214" spans="1:45" x14ac:dyDescent="0.2">
      <c r="A214" s="129"/>
      <c r="B214" s="96" t="s">
        <v>80</v>
      </c>
      <c r="C214" s="42" t="s">
        <v>86</v>
      </c>
      <c r="D214" s="43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33"/>
      <c r="AJ214" s="33"/>
      <c r="AK214" s="17"/>
      <c r="AL214" s="17"/>
      <c r="AM214" s="33"/>
      <c r="AN214" s="33"/>
      <c r="AO214" s="33"/>
      <c r="AP214" s="33"/>
      <c r="AQ214" s="7">
        <f t="shared" si="44"/>
        <v>0</v>
      </c>
      <c r="AR214" s="3">
        <f t="shared" si="48"/>
        <v>102</v>
      </c>
      <c r="AS214" s="8">
        <f t="shared" si="45"/>
        <v>0</v>
      </c>
    </row>
    <row r="215" spans="1:45" ht="12.75" customHeight="1" x14ac:dyDescent="0.2">
      <c r="A215" s="129"/>
      <c r="B215" s="97"/>
      <c r="C215" s="42" t="s">
        <v>87</v>
      </c>
      <c r="D215" s="43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33"/>
      <c r="AJ215" s="33"/>
      <c r="AK215" s="17"/>
      <c r="AL215" s="17"/>
      <c r="AM215" s="33"/>
      <c r="AN215" s="33"/>
      <c r="AO215" s="33"/>
      <c r="AP215" s="33"/>
      <c r="AQ215" s="7">
        <f t="shared" si="44"/>
        <v>0</v>
      </c>
      <c r="AR215" s="3">
        <f t="shared" si="48"/>
        <v>102</v>
      </c>
      <c r="AS215" s="8">
        <f t="shared" si="45"/>
        <v>0</v>
      </c>
    </row>
    <row r="216" spans="1:45" ht="12.75" customHeight="1" x14ac:dyDescent="0.2">
      <c r="A216" s="129"/>
      <c r="B216" s="98"/>
      <c r="C216" s="42" t="s">
        <v>88</v>
      </c>
      <c r="D216" s="43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33"/>
      <c r="AJ216" s="33"/>
      <c r="AK216" s="17"/>
      <c r="AL216" s="17"/>
      <c r="AM216" s="33"/>
      <c r="AN216" s="33"/>
      <c r="AO216" s="33"/>
      <c r="AP216" s="33"/>
      <c r="AQ216" s="7">
        <f t="shared" si="44"/>
        <v>0</v>
      </c>
      <c r="AR216" s="3">
        <f t="shared" si="48"/>
        <v>102</v>
      </c>
      <c r="AS216" s="8">
        <f t="shared" si="45"/>
        <v>0</v>
      </c>
    </row>
    <row r="217" spans="1:45" ht="12.75" customHeight="1" x14ac:dyDescent="0.2">
      <c r="A217" s="129"/>
      <c r="B217" s="96" t="s">
        <v>81</v>
      </c>
      <c r="C217" s="42" t="s">
        <v>86</v>
      </c>
      <c r="D217" s="41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33"/>
      <c r="AJ217" s="33"/>
      <c r="AK217" s="17"/>
      <c r="AL217" s="17"/>
      <c r="AM217" s="33"/>
      <c r="AN217" s="33"/>
      <c r="AO217" s="33"/>
      <c r="AP217" s="33"/>
      <c r="AQ217" s="7">
        <f t="shared" si="44"/>
        <v>0</v>
      </c>
      <c r="AR217" s="3">
        <f>34*2</f>
        <v>68</v>
      </c>
      <c r="AS217" s="8">
        <f t="shared" si="45"/>
        <v>0</v>
      </c>
    </row>
    <row r="218" spans="1:45" x14ac:dyDescent="0.2">
      <c r="A218" s="129"/>
      <c r="B218" s="97"/>
      <c r="C218" s="42" t="s">
        <v>87</v>
      </c>
      <c r="D218" s="43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33"/>
      <c r="AJ218" s="33"/>
      <c r="AK218" s="17"/>
      <c r="AL218" s="17"/>
      <c r="AM218" s="33"/>
      <c r="AN218" s="33"/>
      <c r="AO218" s="33"/>
      <c r="AP218" s="33"/>
      <c r="AQ218" s="7">
        <f t="shared" si="44"/>
        <v>0</v>
      </c>
      <c r="AR218" s="3">
        <f t="shared" ref="AR218:AR219" si="49">34*2</f>
        <v>68</v>
      </c>
      <c r="AS218" s="8">
        <f t="shared" si="45"/>
        <v>0</v>
      </c>
    </row>
    <row r="219" spans="1:45" x14ac:dyDescent="0.2">
      <c r="A219" s="129"/>
      <c r="B219" s="98"/>
      <c r="C219" s="42" t="s">
        <v>88</v>
      </c>
      <c r="D219" s="41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33"/>
      <c r="AJ219" s="33"/>
      <c r="AK219" s="17"/>
      <c r="AL219" s="17"/>
      <c r="AM219" s="33"/>
      <c r="AN219" s="33"/>
      <c r="AO219" s="33"/>
      <c r="AP219" s="33"/>
      <c r="AQ219" s="7">
        <f t="shared" si="44"/>
        <v>0</v>
      </c>
      <c r="AR219" s="3">
        <f t="shared" si="49"/>
        <v>68</v>
      </c>
      <c r="AS219" s="8">
        <f t="shared" si="45"/>
        <v>0</v>
      </c>
    </row>
    <row r="220" spans="1:45" ht="13.5" customHeight="1" x14ac:dyDescent="0.2">
      <c r="A220" s="129"/>
      <c r="B220" s="96" t="s">
        <v>82</v>
      </c>
      <c r="C220" s="42" t="s">
        <v>86</v>
      </c>
      <c r="D220" s="41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33"/>
      <c r="AJ220" s="33"/>
      <c r="AK220" s="17"/>
      <c r="AL220" s="17"/>
      <c r="AM220" s="33"/>
      <c r="AN220" s="33"/>
      <c r="AO220" s="33"/>
      <c r="AP220" s="33"/>
      <c r="AQ220" s="7">
        <f t="shared" si="44"/>
        <v>0</v>
      </c>
      <c r="AR220" s="3">
        <f>34*1</f>
        <v>34</v>
      </c>
      <c r="AS220" s="8">
        <f t="shared" si="45"/>
        <v>0</v>
      </c>
    </row>
    <row r="221" spans="1:45" ht="12.75" customHeight="1" x14ac:dyDescent="0.2">
      <c r="A221" s="129"/>
      <c r="B221" s="97"/>
      <c r="C221" s="42" t="s">
        <v>87</v>
      </c>
      <c r="D221" s="43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32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33"/>
      <c r="AJ221" s="33"/>
      <c r="AK221" s="17"/>
      <c r="AL221" s="17"/>
      <c r="AM221" s="33"/>
      <c r="AN221" s="33"/>
      <c r="AO221" s="33"/>
      <c r="AP221" s="33"/>
      <c r="AQ221" s="7">
        <f t="shared" si="44"/>
        <v>0</v>
      </c>
      <c r="AR221" s="3">
        <f t="shared" ref="AR221:AR225" si="50">34*1</f>
        <v>34</v>
      </c>
      <c r="AS221" s="8">
        <f t="shared" si="45"/>
        <v>0</v>
      </c>
    </row>
    <row r="222" spans="1:45" ht="12.75" customHeight="1" x14ac:dyDescent="0.2">
      <c r="A222" s="129"/>
      <c r="B222" s="98"/>
      <c r="C222" s="42" t="s">
        <v>88</v>
      </c>
      <c r="D222" s="41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32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33"/>
      <c r="AJ222" s="33"/>
      <c r="AK222" s="17"/>
      <c r="AL222" s="17"/>
      <c r="AM222" s="33"/>
      <c r="AN222" s="33"/>
      <c r="AO222" s="33"/>
      <c r="AP222" s="33"/>
      <c r="AQ222" s="7">
        <f t="shared" si="44"/>
        <v>0</v>
      </c>
      <c r="AR222" s="3">
        <f t="shared" si="50"/>
        <v>34</v>
      </c>
      <c r="AS222" s="8">
        <f t="shared" si="45"/>
        <v>0</v>
      </c>
    </row>
    <row r="223" spans="1:45" ht="12.75" customHeight="1" x14ac:dyDescent="0.2">
      <c r="A223" s="129"/>
      <c r="B223" s="96" t="s">
        <v>35</v>
      </c>
      <c r="C223" s="42" t="s">
        <v>86</v>
      </c>
      <c r="D223" s="43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32"/>
      <c r="AH223" s="17"/>
      <c r="AI223" s="17"/>
      <c r="AJ223" s="33"/>
      <c r="AK223" s="17"/>
      <c r="AL223" s="17"/>
      <c r="AM223" s="33"/>
      <c r="AN223" s="33"/>
      <c r="AO223" s="33"/>
      <c r="AP223" s="33"/>
      <c r="AQ223" s="7">
        <f t="shared" si="44"/>
        <v>0</v>
      </c>
      <c r="AR223" s="3">
        <f t="shared" si="50"/>
        <v>34</v>
      </c>
      <c r="AS223" s="8">
        <f t="shared" si="45"/>
        <v>0</v>
      </c>
    </row>
    <row r="224" spans="1:45" ht="12.75" customHeight="1" x14ac:dyDescent="0.2">
      <c r="A224" s="129"/>
      <c r="B224" s="97"/>
      <c r="C224" s="42" t="s">
        <v>87</v>
      </c>
      <c r="D224" s="43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32"/>
      <c r="AK224" s="17"/>
      <c r="AL224" s="17"/>
      <c r="AM224" s="33"/>
      <c r="AN224" s="33"/>
      <c r="AO224" s="33"/>
      <c r="AP224" s="33"/>
      <c r="AQ224" s="7">
        <f t="shared" si="44"/>
        <v>0</v>
      </c>
      <c r="AR224" s="3">
        <f t="shared" si="50"/>
        <v>34</v>
      </c>
      <c r="AS224" s="8">
        <f t="shared" si="45"/>
        <v>0</v>
      </c>
    </row>
    <row r="225" spans="1:45" ht="12.75" customHeight="1" x14ac:dyDescent="0.2">
      <c r="A225" s="129"/>
      <c r="B225" s="97"/>
      <c r="C225" s="42" t="s">
        <v>88</v>
      </c>
      <c r="D225" s="41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33"/>
      <c r="AN225" s="33"/>
      <c r="AO225" s="33"/>
      <c r="AP225" s="33"/>
      <c r="AQ225" s="7">
        <f t="shared" si="44"/>
        <v>0</v>
      </c>
      <c r="AR225" s="3">
        <f t="shared" si="50"/>
        <v>34</v>
      </c>
      <c r="AS225" s="8">
        <f t="shared" si="45"/>
        <v>0</v>
      </c>
    </row>
    <row r="226" spans="1:45" ht="12.75" customHeight="1" x14ac:dyDescent="0.2">
      <c r="A226" s="129"/>
      <c r="B226" s="96" t="s">
        <v>28</v>
      </c>
      <c r="C226" s="42" t="s">
        <v>86</v>
      </c>
      <c r="D226" s="43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32"/>
      <c r="AJ226" s="17"/>
      <c r="AK226" s="17"/>
      <c r="AL226" s="17"/>
      <c r="AM226" s="33"/>
      <c r="AN226" s="33"/>
      <c r="AO226" s="33"/>
      <c r="AP226" s="33"/>
      <c r="AQ226" s="7">
        <f t="shared" si="44"/>
        <v>0</v>
      </c>
      <c r="AR226" s="3">
        <f>34*3</f>
        <v>102</v>
      </c>
      <c r="AS226" s="8">
        <f t="shared" si="45"/>
        <v>0</v>
      </c>
    </row>
    <row r="227" spans="1:45" ht="12.75" customHeight="1" x14ac:dyDescent="0.2">
      <c r="A227" s="129"/>
      <c r="B227" s="97"/>
      <c r="C227" s="42" t="s">
        <v>87</v>
      </c>
      <c r="D227" s="41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32"/>
      <c r="AG227" s="32"/>
      <c r="AH227" s="17"/>
      <c r="AI227" s="17"/>
      <c r="AJ227" s="33"/>
      <c r="AK227" s="32"/>
      <c r="AL227" s="17"/>
      <c r="AM227" s="33"/>
      <c r="AN227" s="33"/>
      <c r="AO227" s="33"/>
      <c r="AP227" s="33"/>
      <c r="AQ227" s="7">
        <f t="shared" si="44"/>
        <v>0</v>
      </c>
      <c r="AR227" s="3">
        <f t="shared" ref="AR227:AR228" si="51">34*3</f>
        <v>102</v>
      </c>
      <c r="AS227" s="8">
        <f t="shared" si="45"/>
        <v>0</v>
      </c>
    </row>
    <row r="228" spans="1:45" ht="12.75" customHeight="1" x14ac:dyDescent="0.2">
      <c r="A228" s="129"/>
      <c r="B228" s="98"/>
      <c r="C228" s="42" t="s">
        <v>88</v>
      </c>
      <c r="D228" s="41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32"/>
      <c r="AG228" s="17"/>
      <c r="AH228" s="33"/>
      <c r="AI228" s="33"/>
      <c r="AJ228" s="33"/>
      <c r="AK228" s="32"/>
      <c r="AL228" s="17"/>
      <c r="AM228" s="33"/>
      <c r="AN228" s="33"/>
      <c r="AO228" s="33"/>
      <c r="AP228" s="33"/>
      <c r="AQ228" s="7">
        <f t="shared" si="44"/>
        <v>0</v>
      </c>
      <c r="AR228" s="3">
        <f t="shared" si="51"/>
        <v>102</v>
      </c>
      <c r="AS228" s="8">
        <f t="shared" si="45"/>
        <v>0</v>
      </c>
    </row>
    <row r="229" spans="1:45" ht="12.75" customHeight="1" x14ac:dyDescent="0.2">
      <c r="A229" s="129"/>
      <c r="B229" s="96" t="s">
        <v>30</v>
      </c>
      <c r="C229" s="42" t="s">
        <v>86</v>
      </c>
      <c r="D229" s="43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32"/>
      <c r="AI229" s="32"/>
      <c r="AJ229" s="33"/>
      <c r="AK229" s="17"/>
      <c r="AL229" s="17"/>
      <c r="AM229" s="33"/>
      <c r="AN229" s="33"/>
      <c r="AO229" s="33"/>
      <c r="AP229" s="33"/>
      <c r="AQ229" s="7">
        <f t="shared" si="44"/>
        <v>0</v>
      </c>
      <c r="AR229" s="3">
        <f>34*2</f>
        <v>68</v>
      </c>
      <c r="AS229" s="8">
        <f t="shared" si="45"/>
        <v>0</v>
      </c>
    </row>
    <row r="230" spans="1:45" ht="12.75" customHeight="1" x14ac:dyDescent="0.2">
      <c r="A230" s="129"/>
      <c r="B230" s="97"/>
      <c r="C230" s="42" t="s">
        <v>87</v>
      </c>
      <c r="D230" s="43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32"/>
      <c r="AI230" s="32"/>
      <c r="AJ230" s="33"/>
      <c r="AK230" s="17"/>
      <c r="AL230" s="17"/>
      <c r="AM230" s="33"/>
      <c r="AN230" s="33"/>
      <c r="AO230" s="33"/>
      <c r="AP230" s="33"/>
      <c r="AQ230" s="7">
        <f t="shared" si="44"/>
        <v>0</v>
      </c>
      <c r="AR230" s="3">
        <f t="shared" ref="AR230:AR234" si="52">34*2</f>
        <v>68</v>
      </c>
      <c r="AS230" s="8">
        <f t="shared" si="45"/>
        <v>0</v>
      </c>
    </row>
    <row r="231" spans="1:45" ht="12.75" customHeight="1" x14ac:dyDescent="0.2">
      <c r="A231" s="129"/>
      <c r="B231" s="98"/>
      <c r="C231" s="42" t="s">
        <v>88</v>
      </c>
      <c r="D231" s="43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32"/>
      <c r="AI231" s="32"/>
      <c r="AJ231" s="33"/>
      <c r="AK231" s="17"/>
      <c r="AL231" s="17"/>
      <c r="AM231" s="33"/>
      <c r="AN231" s="33"/>
      <c r="AO231" s="33"/>
      <c r="AP231" s="33"/>
      <c r="AQ231" s="7">
        <f t="shared" si="44"/>
        <v>0</v>
      </c>
      <c r="AR231" s="3">
        <f t="shared" si="52"/>
        <v>68</v>
      </c>
      <c r="AS231" s="8">
        <f t="shared" si="45"/>
        <v>0</v>
      </c>
    </row>
    <row r="232" spans="1:45" ht="12.75" customHeight="1" x14ac:dyDescent="0.2">
      <c r="A232" s="129"/>
      <c r="B232" s="96" t="s">
        <v>34</v>
      </c>
      <c r="C232" s="42" t="s">
        <v>86</v>
      </c>
      <c r="D232" s="43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32"/>
      <c r="AI232" s="32"/>
      <c r="AJ232" s="33"/>
      <c r="AK232" s="17"/>
      <c r="AL232" s="17"/>
      <c r="AM232" s="33"/>
      <c r="AN232" s="33"/>
      <c r="AO232" s="33"/>
      <c r="AP232" s="33"/>
      <c r="AQ232" s="7">
        <f t="shared" si="44"/>
        <v>0</v>
      </c>
      <c r="AR232" s="3">
        <f t="shared" si="52"/>
        <v>68</v>
      </c>
      <c r="AS232" s="8">
        <f t="shared" si="45"/>
        <v>0</v>
      </c>
    </row>
    <row r="233" spans="1:45" ht="12.75" customHeight="1" x14ac:dyDescent="0.2">
      <c r="A233" s="129"/>
      <c r="B233" s="97"/>
      <c r="C233" s="42" t="s">
        <v>87</v>
      </c>
      <c r="D233" s="43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32"/>
      <c r="AI233" s="32"/>
      <c r="AJ233" s="33"/>
      <c r="AK233" s="17"/>
      <c r="AL233" s="17"/>
      <c r="AM233" s="33"/>
      <c r="AN233" s="33"/>
      <c r="AO233" s="33"/>
      <c r="AP233" s="33"/>
      <c r="AQ233" s="7">
        <f t="shared" si="44"/>
        <v>0</v>
      </c>
      <c r="AR233" s="3">
        <f t="shared" si="52"/>
        <v>68</v>
      </c>
      <c r="AS233" s="8">
        <f t="shared" si="45"/>
        <v>0</v>
      </c>
    </row>
    <row r="234" spans="1:45" ht="12.75" customHeight="1" x14ac:dyDescent="0.2">
      <c r="A234" s="129"/>
      <c r="B234" s="98"/>
      <c r="C234" s="42" t="s">
        <v>88</v>
      </c>
      <c r="D234" s="41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32"/>
      <c r="AI234" s="17"/>
      <c r="AJ234" s="17"/>
      <c r="AK234" s="17"/>
      <c r="AL234" s="17"/>
      <c r="AM234" s="33"/>
      <c r="AN234" s="33"/>
      <c r="AO234" s="33"/>
      <c r="AP234" s="33"/>
      <c r="AQ234" s="7">
        <f t="shared" si="44"/>
        <v>0</v>
      </c>
      <c r="AR234" s="3">
        <f t="shared" si="52"/>
        <v>68</v>
      </c>
      <c r="AS234" s="8">
        <f t="shared" si="45"/>
        <v>0</v>
      </c>
    </row>
    <row r="235" spans="1:45" ht="12.75" customHeight="1" x14ac:dyDescent="0.2">
      <c r="A235" s="129"/>
      <c r="B235" s="96" t="s">
        <v>29</v>
      </c>
      <c r="C235" s="42" t="s">
        <v>86</v>
      </c>
      <c r="D235" s="41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32"/>
      <c r="AI235" s="17"/>
      <c r="AJ235" s="17"/>
      <c r="AK235" s="17"/>
      <c r="AL235" s="17"/>
      <c r="AM235" s="33"/>
      <c r="AN235" s="33"/>
      <c r="AO235" s="33"/>
      <c r="AP235" s="33"/>
      <c r="AQ235" s="7">
        <f t="shared" si="44"/>
        <v>0</v>
      </c>
      <c r="AR235" s="3">
        <f>34*1</f>
        <v>34</v>
      </c>
      <c r="AS235" s="8">
        <f t="shared" si="45"/>
        <v>0</v>
      </c>
    </row>
    <row r="236" spans="1:45" ht="12.75" customHeight="1" x14ac:dyDescent="0.2">
      <c r="A236" s="129"/>
      <c r="B236" s="97"/>
      <c r="C236" s="42" t="s">
        <v>87</v>
      </c>
      <c r="D236" s="41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32"/>
      <c r="AI236" s="17"/>
      <c r="AJ236" s="17"/>
      <c r="AK236" s="17"/>
      <c r="AL236" s="17"/>
      <c r="AM236" s="33"/>
      <c r="AN236" s="33"/>
      <c r="AO236" s="33"/>
      <c r="AP236" s="33"/>
      <c r="AQ236" s="7">
        <f t="shared" si="44"/>
        <v>0</v>
      </c>
      <c r="AR236" s="3">
        <f t="shared" ref="AR236:AR243" si="53">34*1</f>
        <v>34</v>
      </c>
      <c r="AS236" s="8">
        <f t="shared" si="45"/>
        <v>0</v>
      </c>
    </row>
    <row r="237" spans="1:45" ht="12.75" customHeight="1" x14ac:dyDescent="0.2">
      <c r="A237" s="129"/>
      <c r="B237" s="98"/>
      <c r="C237" s="42" t="s">
        <v>88</v>
      </c>
      <c r="D237" s="41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32"/>
      <c r="AI237" s="17"/>
      <c r="AJ237" s="17"/>
      <c r="AK237" s="17"/>
      <c r="AL237" s="17"/>
      <c r="AM237" s="33"/>
      <c r="AN237" s="33"/>
      <c r="AO237" s="33"/>
      <c r="AP237" s="33"/>
      <c r="AQ237" s="7">
        <f t="shared" si="44"/>
        <v>0</v>
      </c>
      <c r="AR237" s="3">
        <f t="shared" si="53"/>
        <v>34</v>
      </c>
      <c r="AS237" s="8">
        <f t="shared" si="45"/>
        <v>0</v>
      </c>
    </row>
    <row r="238" spans="1:45" ht="12.75" customHeight="1" x14ac:dyDescent="0.2">
      <c r="A238" s="129"/>
      <c r="B238" s="99" t="s">
        <v>42</v>
      </c>
      <c r="C238" s="42" t="s">
        <v>86</v>
      </c>
      <c r="D238" s="41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32"/>
      <c r="AI238" s="17"/>
      <c r="AJ238" s="17"/>
      <c r="AK238" s="17"/>
      <c r="AL238" s="17"/>
      <c r="AM238" s="33"/>
      <c r="AN238" s="33"/>
      <c r="AO238" s="33"/>
      <c r="AP238" s="33"/>
      <c r="AQ238" s="7">
        <f t="shared" si="44"/>
        <v>0</v>
      </c>
      <c r="AR238" s="3">
        <f t="shared" si="53"/>
        <v>34</v>
      </c>
      <c r="AS238" s="8">
        <f t="shared" si="45"/>
        <v>0</v>
      </c>
    </row>
    <row r="239" spans="1:45" ht="12.75" customHeight="1" x14ac:dyDescent="0.2">
      <c r="A239" s="129"/>
      <c r="B239" s="99"/>
      <c r="C239" s="42" t="s">
        <v>87</v>
      </c>
      <c r="D239" s="41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32"/>
      <c r="AI239" s="17"/>
      <c r="AJ239" s="17"/>
      <c r="AK239" s="17"/>
      <c r="AL239" s="17"/>
      <c r="AM239" s="33"/>
      <c r="AN239" s="33"/>
      <c r="AO239" s="33"/>
      <c r="AP239" s="33"/>
      <c r="AQ239" s="7">
        <f t="shared" si="44"/>
        <v>0</v>
      </c>
      <c r="AR239" s="3">
        <f t="shared" si="53"/>
        <v>34</v>
      </c>
      <c r="AS239" s="8">
        <f t="shared" si="45"/>
        <v>0</v>
      </c>
    </row>
    <row r="240" spans="1:45" ht="12.75" customHeight="1" x14ac:dyDescent="0.2">
      <c r="A240" s="129"/>
      <c r="B240" s="99"/>
      <c r="C240" s="42" t="s">
        <v>88</v>
      </c>
      <c r="D240" s="41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32"/>
      <c r="AI240" s="17"/>
      <c r="AJ240" s="17"/>
      <c r="AK240" s="17"/>
      <c r="AL240" s="17"/>
      <c r="AM240" s="33"/>
      <c r="AN240" s="33"/>
      <c r="AO240" s="33"/>
      <c r="AP240" s="33"/>
      <c r="AQ240" s="7">
        <f t="shared" si="44"/>
        <v>0</v>
      </c>
      <c r="AR240" s="3">
        <f t="shared" si="53"/>
        <v>34</v>
      </c>
      <c r="AS240" s="8">
        <f t="shared" si="45"/>
        <v>0</v>
      </c>
    </row>
    <row r="241" spans="1:45" ht="12.75" customHeight="1" x14ac:dyDescent="0.2">
      <c r="A241" s="129"/>
      <c r="B241" s="99" t="s">
        <v>43</v>
      </c>
      <c r="C241" s="42" t="s">
        <v>86</v>
      </c>
      <c r="D241" s="41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32"/>
      <c r="AI241" s="17"/>
      <c r="AJ241" s="17"/>
      <c r="AK241" s="17"/>
      <c r="AL241" s="17"/>
      <c r="AM241" s="33"/>
      <c r="AN241" s="33"/>
      <c r="AO241" s="33"/>
      <c r="AP241" s="33"/>
      <c r="AQ241" s="7">
        <f t="shared" si="44"/>
        <v>0</v>
      </c>
      <c r="AR241" s="3">
        <f t="shared" si="53"/>
        <v>34</v>
      </c>
      <c r="AS241" s="8">
        <f t="shared" si="45"/>
        <v>0</v>
      </c>
    </row>
    <row r="242" spans="1:45" ht="12.75" customHeight="1" x14ac:dyDescent="0.2">
      <c r="A242" s="129"/>
      <c r="B242" s="99"/>
      <c r="C242" s="42" t="s">
        <v>87</v>
      </c>
      <c r="D242" s="41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32"/>
      <c r="AI242" s="17"/>
      <c r="AJ242" s="17"/>
      <c r="AK242" s="17"/>
      <c r="AL242" s="17"/>
      <c r="AM242" s="33"/>
      <c r="AN242" s="33"/>
      <c r="AO242" s="33"/>
      <c r="AP242" s="33"/>
      <c r="AQ242" s="7">
        <f t="shared" si="44"/>
        <v>0</v>
      </c>
      <c r="AR242" s="3">
        <f t="shared" si="53"/>
        <v>34</v>
      </c>
      <c r="AS242" s="8">
        <f t="shared" si="45"/>
        <v>0</v>
      </c>
    </row>
    <row r="243" spans="1:45" ht="12.75" customHeight="1" x14ac:dyDescent="0.2">
      <c r="A243" s="129"/>
      <c r="B243" s="99"/>
      <c r="C243" s="42" t="s">
        <v>88</v>
      </c>
      <c r="D243" s="41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32"/>
      <c r="AI243" s="17"/>
      <c r="AJ243" s="17"/>
      <c r="AK243" s="17"/>
      <c r="AL243" s="17"/>
      <c r="AM243" s="33"/>
      <c r="AN243" s="33"/>
      <c r="AO243" s="33"/>
      <c r="AP243" s="33"/>
      <c r="AQ243" s="7">
        <f t="shared" si="44"/>
        <v>0</v>
      </c>
      <c r="AR243" s="3">
        <f t="shared" si="53"/>
        <v>34</v>
      </c>
      <c r="AS243" s="8">
        <f t="shared" si="45"/>
        <v>0</v>
      </c>
    </row>
    <row r="244" spans="1:45" ht="12.75" customHeight="1" x14ac:dyDescent="0.2">
      <c r="A244" s="129"/>
      <c r="B244" s="99" t="s">
        <v>69</v>
      </c>
      <c r="C244" s="42" t="s">
        <v>86</v>
      </c>
      <c r="D244" s="41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32"/>
      <c r="AI244" s="17"/>
      <c r="AJ244" s="17"/>
      <c r="AK244" s="17"/>
      <c r="AL244" s="17"/>
      <c r="AM244" s="33"/>
      <c r="AN244" s="33"/>
      <c r="AO244" s="33"/>
      <c r="AP244" s="33"/>
      <c r="AQ244" s="7">
        <f t="shared" si="44"/>
        <v>0</v>
      </c>
      <c r="AR244" s="3">
        <f>34*2</f>
        <v>68</v>
      </c>
      <c r="AS244" s="8">
        <f t="shared" si="45"/>
        <v>0</v>
      </c>
    </row>
    <row r="245" spans="1:45" ht="12.75" customHeight="1" x14ac:dyDescent="0.2">
      <c r="A245" s="129"/>
      <c r="B245" s="99"/>
      <c r="C245" s="42" t="s">
        <v>87</v>
      </c>
      <c r="D245" s="41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32"/>
      <c r="AI245" s="17"/>
      <c r="AJ245" s="17"/>
      <c r="AK245" s="17"/>
      <c r="AL245" s="17"/>
      <c r="AM245" s="33"/>
      <c r="AN245" s="33"/>
      <c r="AO245" s="33"/>
      <c r="AP245" s="33"/>
      <c r="AQ245" s="7">
        <f t="shared" si="44"/>
        <v>0</v>
      </c>
      <c r="AR245" s="3">
        <f t="shared" ref="AR245:AR249" si="54">34*2</f>
        <v>68</v>
      </c>
      <c r="AS245" s="8">
        <f t="shared" si="45"/>
        <v>0</v>
      </c>
    </row>
    <row r="246" spans="1:45" ht="12.75" customHeight="1" x14ac:dyDescent="0.2">
      <c r="A246" s="129"/>
      <c r="B246" s="99"/>
      <c r="C246" s="42" t="s">
        <v>88</v>
      </c>
      <c r="D246" s="41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32"/>
      <c r="AI246" s="17"/>
      <c r="AJ246" s="17"/>
      <c r="AK246" s="17"/>
      <c r="AL246" s="17"/>
      <c r="AM246" s="33"/>
      <c r="AN246" s="33"/>
      <c r="AO246" s="33"/>
      <c r="AP246" s="33"/>
      <c r="AQ246" s="7">
        <f t="shared" si="44"/>
        <v>0</v>
      </c>
      <c r="AR246" s="3">
        <f t="shared" si="54"/>
        <v>68</v>
      </c>
      <c r="AS246" s="8">
        <f t="shared" si="45"/>
        <v>0</v>
      </c>
    </row>
    <row r="247" spans="1:45" ht="12.75" customHeight="1" x14ac:dyDescent="0.2">
      <c r="A247" s="129"/>
      <c r="B247" s="99" t="s">
        <v>57</v>
      </c>
      <c r="C247" s="42" t="s">
        <v>86</v>
      </c>
      <c r="D247" s="41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32"/>
      <c r="AI247" s="17"/>
      <c r="AJ247" s="17"/>
      <c r="AK247" s="17"/>
      <c r="AL247" s="17"/>
      <c r="AM247" s="33"/>
      <c r="AN247" s="33"/>
      <c r="AO247" s="33"/>
      <c r="AP247" s="33"/>
      <c r="AQ247" s="7">
        <f t="shared" si="44"/>
        <v>0</v>
      </c>
      <c r="AR247" s="3">
        <f t="shared" si="54"/>
        <v>68</v>
      </c>
      <c r="AS247" s="8">
        <f t="shared" si="45"/>
        <v>0</v>
      </c>
    </row>
    <row r="248" spans="1:45" ht="12.75" customHeight="1" x14ac:dyDescent="0.2">
      <c r="A248" s="129"/>
      <c r="B248" s="99"/>
      <c r="C248" s="42" t="s">
        <v>87</v>
      </c>
      <c r="D248" s="41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32"/>
      <c r="AI248" s="17"/>
      <c r="AJ248" s="17"/>
      <c r="AK248" s="17"/>
      <c r="AL248" s="17"/>
      <c r="AM248" s="33"/>
      <c r="AN248" s="33"/>
      <c r="AO248" s="33"/>
      <c r="AP248" s="33"/>
      <c r="AQ248" s="7">
        <f t="shared" si="44"/>
        <v>0</v>
      </c>
      <c r="AR248" s="3">
        <f t="shared" si="54"/>
        <v>68</v>
      </c>
      <c r="AS248" s="8">
        <f t="shared" si="45"/>
        <v>0</v>
      </c>
    </row>
    <row r="249" spans="1:45" x14ac:dyDescent="0.2">
      <c r="A249" s="129"/>
      <c r="B249" s="99"/>
      <c r="C249" s="42" t="s">
        <v>88</v>
      </c>
      <c r="D249" s="43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32"/>
      <c r="AJ249" s="33"/>
      <c r="AK249" s="17"/>
      <c r="AL249" s="17"/>
      <c r="AM249" s="33"/>
      <c r="AN249" s="33"/>
      <c r="AO249" s="33"/>
      <c r="AP249" s="33"/>
      <c r="AQ249" s="7">
        <f t="shared" si="44"/>
        <v>0</v>
      </c>
      <c r="AR249" s="3">
        <f t="shared" si="54"/>
        <v>68</v>
      </c>
      <c r="AS249" s="8">
        <f t="shared" si="45"/>
        <v>0</v>
      </c>
    </row>
    <row r="250" spans="1:45" ht="27" customHeight="1" x14ac:dyDescent="0.2">
      <c r="A250" s="58"/>
      <c r="B250" s="59"/>
      <c r="C250" s="59"/>
      <c r="D250" s="59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8"/>
      <c r="AN250" s="58"/>
      <c r="AO250" s="58"/>
      <c r="AP250" s="58"/>
      <c r="AQ250" s="58"/>
      <c r="AR250" s="58"/>
      <c r="AS250" s="58"/>
    </row>
    <row r="251" spans="1:45" s="2" customFormat="1" ht="81.75" customHeight="1" x14ac:dyDescent="0.2">
      <c r="A251" s="132" t="s">
        <v>36</v>
      </c>
      <c r="B251" s="132"/>
      <c r="C251" s="132"/>
      <c r="D251" s="132"/>
      <c r="E251" s="100" t="s">
        <v>123</v>
      </c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  <c r="AA251" s="100"/>
      <c r="AB251" s="100"/>
      <c r="AC251" s="100"/>
      <c r="AD251" s="100"/>
      <c r="AE251" s="100"/>
      <c r="AF251" s="100"/>
      <c r="AG251" s="100"/>
      <c r="AH251" s="100"/>
      <c r="AI251" s="100"/>
      <c r="AJ251" s="100"/>
      <c r="AK251" s="100"/>
      <c r="AL251" s="100"/>
      <c r="AM251" s="100"/>
      <c r="AN251" s="100"/>
      <c r="AO251" s="100"/>
      <c r="AP251" s="100"/>
      <c r="AQ251" s="116" t="s">
        <v>20</v>
      </c>
      <c r="AR251" s="130" t="s">
        <v>22</v>
      </c>
      <c r="AS251" s="131" t="s">
        <v>21</v>
      </c>
    </row>
    <row r="252" spans="1:45" s="2" customFormat="1" ht="21.75" customHeight="1" x14ac:dyDescent="0.2">
      <c r="A252" s="99" t="s">
        <v>0</v>
      </c>
      <c r="B252" s="99"/>
      <c r="C252" s="99"/>
      <c r="D252" s="13" t="s">
        <v>18</v>
      </c>
      <c r="E252" s="99" t="s">
        <v>1</v>
      </c>
      <c r="F252" s="99"/>
      <c r="G252" s="99"/>
      <c r="H252" s="99"/>
      <c r="I252" s="99" t="s">
        <v>2</v>
      </c>
      <c r="J252" s="99"/>
      <c r="K252" s="99"/>
      <c r="L252" s="99"/>
      <c r="M252" s="99" t="s">
        <v>3</v>
      </c>
      <c r="N252" s="99"/>
      <c r="O252" s="99"/>
      <c r="P252" s="99"/>
      <c r="Q252" s="99" t="s">
        <v>4</v>
      </c>
      <c r="R252" s="99"/>
      <c r="S252" s="99"/>
      <c r="T252" s="99"/>
      <c r="U252" s="101" t="s">
        <v>5</v>
      </c>
      <c r="V252" s="102"/>
      <c r="W252" s="103"/>
      <c r="X252" s="101" t="s">
        <v>6</v>
      </c>
      <c r="Y252" s="102"/>
      <c r="Z252" s="102"/>
      <c r="AA252" s="103"/>
      <c r="AB252" s="101" t="s">
        <v>7</v>
      </c>
      <c r="AC252" s="102"/>
      <c r="AD252" s="103"/>
      <c r="AE252" s="101" t="s">
        <v>8</v>
      </c>
      <c r="AF252" s="102"/>
      <c r="AG252" s="102"/>
      <c r="AH252" s="102"/>
      <c r="AI252" s="103"/>
      <c r="AJ252" s="101" t="s">
        <v>9</v>
      </c>
      <c r="AK252" s="102"/>
      <c r="AL252" s="103"/>
      <c r="AM252" s="101" t="s">
        <v>10</v>
      </c>
      <c r="AN252" s="102"/>
      <c r="AO252" s="102"/>
      <c r="AP252" s="103"/>
      <c r="AQ252" s="116"/>
      <c r="AR252" s="130"/>
      <c r="AS252" s="131"/>
    </row>
    <row r="253" spans="1:45" s="6" customFormat="1" ht="11.25" customHeight="1" x14ac:dyDescent="0.2">
      <c r="A253" s="99"/>
      <c r="B253" s="99"/>
      <c r="C253" s="99"/>
      <c r="D253" s="13" t="s">
        <v>19</v>
      </c>
      <c r="E253" s="5">
        <v>1</v>
      </c>
      <c r="F253" s="5">
        <v>2</v>
      </c>
      <c r="G253" s="5">
        <v>3</v>
      </c>
      <c r="H253" s="5">
        <v>4</v>
      </c>
      <c r="I253" s="5">
        <v>5</v>
      </c>
      <c r="J253" s="5">
        <v>6</v>
      </c>
      <c r="K253" s="5">
        <v>7</v>
      </c>
      <c r="L253" s="5">
        <v>8</v>
      </c>
      <c r="M253" s="5">
        <v>9</v>
      </c>
      <c r="N253" s="5">
        <v>10</v>
      </c>
      <c r="O253" s="5">
        <v>11</v>
      </c>
      <c r="P253" s="5">
        <v>12</v>
      </c>
      <c r="Q253" s="5">
        <v>13</v>
      </c>
      <c r="R253" s="5">
        <v>14</v>
      </c>
      <c r="S253" s="5">
        <v>15</v>
      </c>
      <c r="T253" s="5">
        <v>16</v>
      </c>
      <c r="U253" s="5">
        <v>17</v>
      </c>
      <c r="V253" s="5">
        <v>18</v>
      </c>
      <c r="W253" s="5">
        <v>19</v>
      </c>
      <c r="X253" s="5">
        <v>20</v>
      </c>
      <c r="Y253" s="5">
        <v>21</v>
      </c>
      <c r="Z253" s="5">
        <v>22</v>
      </c>
      <c r="AA253" s="5">
        <v>23</v>
      </c>
      <c r="AB253" s="5">
        <v>24</v>
      </c>
      <c r="AC253" s="5">
        <v>25</v>
      </c>
      <c r="AD253" s="5">
        <v>26</v>
      </c>
      <c r="AE253" s="5">
        <v>27</v>
      </c>
      <c r="AF253" s="5">
        <v>28</v>
      </c>
      <c r="AG253" s="5">
        <v>29</v>
      </c>
      <c r="AH253" s="5">
        <v>30</v>
      </c>
      <c r="AI253" s="5">
        <v>31</v>
      </c>
      <c r="AJ253" s="5">
        <v>32</v>
      </c>
      <c r="AK253" s="5">
        <v>33</v>
      </c>
      <c r="AL253" s="5">
        <v>34</v>
      </c>
      <c r="AM253" s="5">
        <v>35</v>
      </c>
      <c r="AN253" s="5">
        <v>36</v>
      </c>
      <c r="AO253" s="5">
        <v>37</v>
      </c>
      <c r="AP253" s="5">
        <v>38</v>
      </c>
      <c r="AQ253" s="116"/>
      <c r="AR253" s="130"/>
      <c r="AS253" s="131"/>
    </row>
    <row r="254" spans="1:45" ht="12.75" customHeight="1" x14ac:dyDescent="0.2">
      <c r="A254" s="129" t="s">
        <v>25</v>
      </c>
      <c r="B254" s="96" t="s">
        <v>13</v>
      </c>
      <c r="C254" s="42" t="s">
        <v>90</v>
      </c>
      <c r="D254" s="43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7"/>
      <c r="AN254" s="7"/>
      <c r="AO254" s="7"/>
      <c r="AP254" s="7"/>
      <c r="AQ254" s="7">
        <f t="shared" ref="AQ254:AQ301" si="55">SUM(E254:AP254)</f>
        <v>0</v>
      </c>
      <c r="AR254" s="3">
        <f>34*3</f>
        <v>102</v>
      </c>
      <c r="AS254" s="8">
        <f t="shared" ref="AS254:AS301" si="56">AQ254/AR254</f>
        <v>0</v>
      </c>
    </row>
    <row r="255" spans="1:45" x14ac:dyDescent="0.2">
      <c r="A255" s="129"/>
      <c r="B255" s="97"/>
      <c r="C255" s="42" t="s">
        <v>91</v>
      </c>
      <c r="D255" s="43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7"/>
      <c r="AN255" s="7"/>
      <c r="AO255" s="7"/>
      <c r="AP255" s="7"/>
      <c r="AQ255" s="7">
        <f t="shared" si="55"/>
        <v>0</v>
      </c>
      <c r="AR255" s="3">
        <f t="shared" ref="AR255:AR256" si="57">34*3</f>
        <v>102</v>
      </c>
      <c r="AS255" s="8">
        <f t="shared" si="56"/>
        <v>0</v>
      </c>
    </row>
    <row r="256" spans="1:45" ht="12.75" customHeight="1" x14ac:dyDescent="0.2">
      <c r="A256" s="129"/>
      <c r="B256" s="98"/>
      <c r="C256" s="42" t="s">
        <v>92</v>
      </c>
      <c r="D256" s="43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7"/>
      <c r="AN256" s="7"/>
      <c r="AO256" s="7"/>
      <c r="AP256" s="7"/>
      <c r="AQ256" s="7">
        <f t="shared" si="55"/>
        <v>0</v>
      </c>
      <c r="AR256" s="3">
        <f t="shared" si="57"/>
        <v>102</v>
      </c>
      <c r="AS256" s="8">
        <f t="shared" si="56"/>
        <v>0</v>
      </c>
    </row>
    <row r="257" spans="1:45" ht="12.75" customHeight="1" x14ac:dyDescent="0.2">
      <c r="A257" s="129"/>
      <c r="B257" s="96" t="s">
        <v>27</v>
      </c>
      <c r="C257" s="42" t="s">
        <v>90</v>
      </c>
      <c r="D257" s="43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7"/>
      <c r="AN257" s="7"/>
      <c r="AO257" s="7"/>
      <c r="AP257" s="7"/>
      <c r="AQ257" s="7">
        <f t="shared" si="55"/>
        <v>0</v>
      </c>
      <c r="AR257" s="3">
        <f>34*2</f>
        <v>68</v>
      </c>
      <c r="AS257" s="8">
        <f t="shared" si="56"/>
        <v>0</v>
      </c>
    </row>
    <row r="258" spans="1:45" ht="12.75" customHeight="1" x14ac:dyDescent="0.2">
      <c r="A258" s="129"/>
      <c r="B258" s="97"/>
      <c r="C258" s="42" t="s">
        <v>91</v>
      </c>
      <c r="D258" s="41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7"/>
      <c r="AN258" s="7"/>
      <c r="AO258" s="7"/>
      <c r="AP258" s="7"/>
      <c r="AQ258" s="7">
        <f t="shared" si="55"/>
        <v>0</v>
      </c>
      <c r="AR258" s="3">
        <f t="shared" ref="AR258:AR259" si="58">34*2</f>
        <v>68</v>
      </c>
      <c r="AS258" s="8">
        <f t="shared" si="56"/>
        <v>0</v>
      </c>
    </row>
    <row r="259" spans="1:45" x14ac:dyDescent="0.2">
      <c r="A259" s="129"/>
      <c r="B259" s="98"/>
      <c r="C259" s="42" t="s">
        <v>92</v>
      </c>
      <c r="D259" s="43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7"/>
      <c r="AN259" s="7"/>
      <c r="AO259" s="7"/>
      <c r="AP259" s="7"/>
      <c r="AQ259" s="7">
        <f t="shared" si="55"/>
        <v>0</v>
      </c>
      <c r="AR259" s="3">
        <f t="shared" si="58"/>
        <v>68</v>
      </c>
      <c r="AS259" s="8">
        <f t="shared" si="56"/>
        <v>0</v>
      </c>
    </row>
    <row r="260" spans="1:45" x14ac:dyDescent="0.2">
      <c r="A260" s="129"/>
      <c r="B260" s="96" t="s">
        <v>12</v>
      </c>
      <c r="C260" s="42" t="s">
        <v>90</v>
      </c>
      <c r="D260" s="41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7"/>
      <c r="AN260" s="7"/>
      <c r="AO260" s="7"/>
      <c r="AP260" s="7"/>
      <c r="AQ260" s="7">
        <f t="shared" si="55"/>
        <v>0</v>
      </c>
      <c r="AR260" s="3">
        <f t="shared" ref="AR260:AR265" si="59">34*3</f>
        <v>102</v>
      </c>
      <c r="AS260" s="8">
        <f t="shared" si="56"/>
        <v>0</v>
      </c>
    </row>
    <row r="261" spans="1:45" x14ac:dyDescent="0.2">
      <c r="A261" s="129"/>
      <c r="B261" s="97"/>
      <c r="C261" s="42" t="s">
        <v>91</v>
      </c>
      <c r="D261" s="43"/>
      <c r="E261" s="17"/>
      <c r="F261" s="17"/>
      <c r="G261" s="17"/>
      <c r="H261" s="17"/>
      <c r="I261" s="34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7"/>
      <c r="AN261" s="7"/>
      <c r="AO261" s="7"/>
      <c r="AP261" s="7"/>
      <c r="AQ261" s="7">
        <f t="shared" si="55"/>
        <v>0</v>
      </c>
      <c r="AR261" s="3">
        <f t="shared" si="59"/>
        <v>102</v>
      </c>
      <c r="AS261" s="8">
        <f t="shared" si="56"/>
        <v>0</v>
      </c>
    </row>
    <row r="262" spans="1:45" ht="12.75" customHeight="1" x14ac:dyDescent="0.2">
      <c r="A262" s="129"/>
      <c r="B262" s="98"/>
      <c r="C262" s="42" t="s">
        <v>92</v>
      </c>
      <c r="D262" s="43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7"/>
      <c r="AN262" s="7"/>
      <c r="AO262" s="7"/>
      <c r="AP262" s="7"/>
      <c r="AQ262" s="7">
        <f t="shared" si="55"/>
        <v>0</v>
      </c>
      <c r="AR262" s="3">
        <f t="shared" si="59"/>
        <v>102</v>
      </c>
      <c r="AS262" s="8">
        <f t="shared" si="56"/>
        <v>0</v>
      </c>
    </row>
    <row r="263" spans="1:45" ht="12.75" customHeight="1" x14ac:dyDescent="0.2">
      <c r="A263" s="129"/>
      <c r="B263" s="96" t="s">
        <v>80</v>
      </c>
      <c r="C263" s="42" t="s">
        <v>90</v>
      </c>
      <c r="D263" s="71"/>
      <c r="E263" s="17"/>
      <c r="F263" s="17"/>
      <c r="G263" s="17"/>
      <c r="H263" s="32"/>
      <c r="I263" s="32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7"/>
      <c r="AN263" s="7"/>
      <c r="AO263" s="7"/>
      <c r="AP263" s="7"/>
      <c r="AQ263" s="7">
        <f t="shared" si="55"/>
        <v>0</v>
      </c>
      <c r="AR263" s="3">
        <f t="shared" si="59"/>
        <v>102</v>
      </c>
      <c r="AS263" s="8">
        <f t="shared" si="56"/>
        <v>0</v>
      </c>
    </row>
    <row r="264" spans="1:45" ht="12.75" customHeight="1" x14ac:dyDescent="0.2">
      <c r="A264" s="129"/>
      <c r="B264" s="97"/>
      <c r="C264" s="42" t="s">
        <v>91</v>
      </c>
      <c r="D264" s="43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33"/>
      <c r="AJ264" s="33"/>
      <c r="AK264" s="17"/>
      <c r="AL264" s="17"/>
      <c r="AM264" s="7"/>
      <c r="AN264" s="7"/>
      <c r="AO264" s="7"/>
      <c r="AP264" s="7"/>
      <c r="AQ264" s="7">
        <f t="shared" si="55"/>
        <v>0</v>
      </c>
      <c r="AR264" s="3">
        <f t="shared" si="59"/>
        <v>102</v>
      </c>
      <c r="AS264" s="8">
        <f t="shared" si="56"/>
        <v>0</v>
      </c>
    </row>
    <row r="265" spans="1:45" x14ac:dyDescent="0.2">
      <c r="A265" s="129"/>
      <c r="B265" s="98"/>
      <c r="C265" s="42" t="s">
        <v>92</v>
      </c>
      <c r="D265" s="43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33"/>
      <c r="AJ265" s="33"/>
      <c r="AK265" s="17"/>
      <c r="AL265" s="17"/>
      <c r="AM265" s="7"/>
      <c r="AN265" s="7"/>
      <c r="AO265" s="7"/>
      <c r="AP265" s="7"/>
      <c r="AQ265" s="7">
        <f t="shared" si="55"/>
        <v>0</v>
      </c>
      <c r="AR265" s="3">
        <f t="shared" si="59"/>
        <v>102</v>
      </c>
      <c r="AS265" s="8">
        <f t="shared" si="56"/>
        <v>0</v>
      </c>
    </row>
    <row r="266" spans="1:45" ht="12.75" customHeight="1" x14ac:dyDescent="0.2">
      <c r="A266" s="129"/>
      <c r="B266" s="96" t="s">
        <v>81</v>
      </c>
      <c r="C266" s="42" t="s">
        <v>90</v>
      </c>
      <c r="D266" s="43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33"/>
      <c r="AJ266" s="33"/>
      <c r="AK266" s="17"/>
      <c r="AL266" s="17"/>
      <c r="AM266" s="7"/>
      <c r="AN266" s="7"/>
      <c r="AO266" s="7"/>
      <c r="AP266" s="7"/>
      <c r="AQ266" s="7">
        <f t="shared" si="55"/>
        <v>0</v>
      </c>
      <c r="AR266" s="3">
        <f t="shared" ref="AR266:AR268" si="60">34*2</f>
        <v>68</v>
      </c>
      <c r="AS266" s="8">
        <f t="shared" si="56"/>
        <v>0</v>
      </c>
    </row>
    <row r="267" spans="1:45" ht="12.75" customHeight="1" x14ac:dyDescent="0.2">
      <c r="A267" s="129"/>
      <c r="B267" s="97"/>
      <c r="C267" s="42" t="s">
        <v>91</v>
      </c>
      <c r="D267" s="43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33"/>
      <c r="AJ267" s="33"/>
      <c r="AK267" s="17"/>
      <c r="AL267" s="17"/>
      <c r="AM267" s="7"/>
      <c r="AN267" s="7"/>
      <c r="AO267" s="7"/>
      <c r="AP267" s="7"/>
      <c r="AQ267" s="7">
        <f t="shared" si="55"/>
        <v>0</v>
      </c>
      <c r="AR267" s="3">
        <f t="shared" si="60"/>
        <v>68</v>
      </c>
      <c r="AS267" s="8">
        <f t="shared" si="56"/>
        <v>0</v>
      </c>
    </row>
    <row r="268" spans="1:45" ht="12.75" customHeight="1" x14ac:dyDescent="0.2">
      <c r="A268" s="129"/>
      <c r="B268" s="98"/>
      <c r="C268" s="42" t="s">
        <v>92</v>
      </c>
      <c r="D268" s="41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33"/>
      <c r="AJ268" s="33"/>
      <c r="AK268" s="17"/>
      <c r="AL268" s="17"/>
      <c r="AM268" s="7"/>
      <c r="AN268" s="7"/>
      <c r="AO268" s="7"/>
      <c r="AP268" s="7"/>
      <c r="AQ268" s="7">
        <f t="shared" si="55"/>
        <v>0</v>
      </c>
      <c r="AR268" s="3">
        <f t="shared" si="60"/>
        <v>68</v>
      </c>
      <c r="AS268" s="8">
        <f t="shared" si="56"/>
        <v>0</v>
      </c>
    </row>
    <row r="269" spans="1:45" x14ac:dyDescent="0.2">
      <c r="A269" s="129"/>
      <c r="B269" s="96" t="s">
        <v>82</v>
      </c>
      <c r="C269" s="42" t="s">
        <v>90</v>
      </c>
      <c r="D269" s="43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33"/>
      <c r="AJ269" s="33"/>
      <c r="AK269" s="17"/>
      <c r="AL269" s="17"/>
      <c r="AM269" s="7"/>
      <c r="AN269" s="7"/>
      <c r="AO269" s="7"/>
      <c r="AP269" s="7"/>
      <c r="AQ269" s="7">
        <f t="shared" si="55"/>
        <v>0</v>
      </c>
      <c r="AR269" s="3">
        <f>34*1</f>
        <v>34</v>
      </c>
      <c r="AS269" s="8">
        <f t="shared" si="56"/>
        <v>0</v>
      </c>
    </row>
    <row r="270" spans="1:45" x14ac:dyDescent="0.2">
      <c r="A270" s="129"/>
      <c r="B270" s="97"/>
      <c r="C270" s="42" t="s">
        <v>91</v>
      </c>
      <c r="D270" s="41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33"/>
      <c r="AJ270" s="33"/>
      <c r="AK270" s="17"/>
      <c r="AL270" s="17"/>
      <c r="AM270" s="7"/>
      <c r="AN270" s="7"/>
      <c r="AO270" s="7"/>
      <c r="AP270" s="7"/>
      <c r="AQ270" s="7">
        <f t="shared" si="55"/>
        <v>0</v>
      </c>
      <c r="AR270" s="3">
        <f t="shared" ref="AR270:AR274" si="61">34*1</f>
        <v>34</v>
      </c>
      <c r="AS270" s="8">
        <f t="shared" si="56"/>
        <v>0</v>
      </c>
    </row>
    <row r="271" spans="1:45" x14ac:dyDescent="0.2">
      <c r="A271" s="129"/>
      <c r="B271" s="98"/>
      <c r="C271" s="42" t="s">
        <v>92</v>
      </c>
      <c r="D271" s="41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33"/>
      <c r="AJ271" s="33"/>
      <c r="AK271" s="17"/>
      <c r="AL271" s="17"/>
      <c r="AM271" s="7"/>
      <c r="AN271" s="7"/>
      <c r="AO271" s="7"/>
      <c r="AP271" s="7"/>
      <c r="AQ271" s="7">
        <f t="shared" si="55"/>
        <v>0</v>
      </c>
      <c r="AR271" s="3">
        <f t="shared" si="61"/>
        <v>34</v>
      </c>
      <c r="AS271" s="8">
        <f t="shared" si="56"/>
        <v>0</v>
      </c>
    </row>
    <row r="272" spans="1:45" ht="12.75" customHeight="1" x14ac:dyDescent="0.2">
      <c r="A272" s="129"/>
      <c r="B272" s="96" t="s">
        <v>35</v>
      </c>
      <c r="C272" s="42" t="s">
        <v>90</v>
      </c>
      <c r="D272" s="43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32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33"/>
      <c r="AJ272" s="33"/>
      <c r="AK272" s="17"/>
      <c r="AL272" s="17"/>
      <c r="AM272" s="7"/>
      <c r="AN272" s="7"/>
      <c r="AO272" s="7"/>
      <c r="AP272" s="7"/>
      <c r="AQ272" s="7">
        <f t="shared" si="55"/>
        <v>0</v>
      </c>
      <c r="AR272" s="3">
        <f t="shared" si="61"/>
        <v>34</v>
      </c>
      <c r="AS272" s="8">
        <f t="shared" si="56"/>
        <v>0</v>
      </c>
    </row>
    <row r="273" spans="1:45" ht="12.75" customHeight="1" x14ac:dyDescent="0.2">
      <c r="A273" s="129"/>
      <c r="B273" s="97"/>
      <c r="C273" s="42" t="s">
        <v>91</v>
      </c>
      <c r="D273" s="43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34"/>
      <c r="T273" s="32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33"/>
      <c r="AJ273" s="33"/>
      <c r="AK273" s="17"/>
      <c r="AL273" s="17"/>
      <c r="AM273" s="7"/>
      <c r="AN273" s="7"/>
      <c r="AO273" s="7"/>
      <c r="AP273" s="7"/>
      <c r="AQ273" s="7">
        <f t="shared" si="55"/>
        <v>0</v>
      </c>
      <c r="AR273" s="3">
        <f t="shared" si="61"/>
        <v>34</v>
      </c>
      <c r="AS273" s="8">
        <f t="shared" si="56"/>
        <v>0</v>
      </c>
    </row>
    <row r="274" spans="1:45" ht="12.75" customHeight="1" x14ac:dyDescent="0.2">
      <c r="A274" s="129"/>
      <c r="B274" s="97"/>
      <c r="C274" s="42" t="s">
        <v>92</v>
      </c>
      <c r="D274" s="41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32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33"/>
      <c r="AJ274" s="33"/>
      <c r="AK274" s="17"/>
      <c r="AL274" s="17"/>
      <c r="AM274" s="7"/>
      <c r="AN274" s="7"/>
      <c r="AO274" s="7"/>
      <c r="AP274" s="7"/>
      <c r="AQ274" s="7">
        <f t="shared" si="55"/>
        <v>0</v>
      </c>
      <c r="AR274" s="3">
        <f t="shared" si="61"/>
        <v>34</v>
      </c>
      <c r="AS274" s="8">
        <f t="shared" si="56"/>
        <v>0</v>
      </c>
    </row>
    <row r="275" spans="1:45" ht="12.75" customHeight="1" x14ac:dyDescent="0.2">
      <c r="A275" s="129"/>
      <c r="B275" s="96" t="s">
        <v>28</v>
      </c>
      <c r="C275" s="42" t="s">
        <v>90</v>
      </c>
      <c r="D275" s="41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32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33"/>
      <c r="AJ275" s="33"/>
      <c r="AK275" s="17"/>
      <c r="AL275" s="17"/>
      <c r="AM275" s="7"/>
      <c r="AN275" s="7"/>
      <c r="AO275" s="7"/>
      <c r="AP275" s="7"/>
      <c r="AQ275" s="7">
        <f t="shared" si="55"/>
        <v>0</v>
      </c>
      <c r="AR275" s="3">
        <f t="shared" ref="AR275:AR277" si="62">34*3</f>
        <v>102</v>
      </c>
      <c r="AS275" s="8">
        <f t="shared" si="56"/>
        <v>0</v>
      </c>
    </row>
    <row r="276" spans="1:45" ht="12.75" customHeight="1" x14ac:dyDescent="0.2">
      <c r="A276" s="129"/>
      <c r="B276" s="97"/>
      <c r="C276" s="42" t="s">
        <v>91</v>
      </c>
      <c r="D276" s="41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32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33"/>
      <c r="AJ276" s="33"/>
      <c r="AK276" s="17"/>
      <c r="AL276" s="17"/>
      <c r="AM276" s="7"/>
      <c r="AN276" s="7"/>
      <c r="AO276" s="7"/>
      <c r="AP276" s="7"/>
      <c r="AQ276" s="7">
        <f t="shared" si="55"/>
        <v>0</v>
      </c>
      <c r="AR276" s="3">
        <f t="shared" si="62"/>
        <v>102</v>
      </c>
      <c r="AS276" s="8">
        <f t="shared" si="56"/>
        <v>0</v>
      </c>
    </row>
    <row r="277" spans="1:45" ht="12.75" customHeight="1" x14ac:dyDescent="0.2">
      <c r="A277" s="129"/>
      <c r="B277" s="98"/>
      <c r="C277" s="42" t="s">
        <v>92</v>
      </c>
      <c r="D277" s="41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32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33"/>
      <c r="AJ277" s="33"/>
      <c r="AK277" s="17"/>
      <c r="AL277" s="17"/>
      <c r="AM277" s="7"/>
      <c r="AN277" s="7"/>
      <c r="AO277" s="7"/>
      <c r="AP277" s="7"/>
      <c r="AQ277" s="7">
        <f t="shared" si="55"/>
        <v>0</v>
      </c>
      <c r="AR277" s="3">
        <f t="shared" si="62"/>
        <v>102</v>
      </c>
      <c r="AS277" s="8">
        <f t="shared" si="56"/>
        <v>0</v>
      </c>
    </row>
    <row r="278" spans="1:45" ht="12.75" customHeight="1" x14ac:dyDescent="0.2">
      <c r="A278" s="129"/>
      <c r="B278" s="96" t="s">
        <v>30</v>
      </c>
      <c r="C278" s="42" t="s">
        <v>90</v>
      </c>
      <c r="D278" s="41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32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33"/>
      <c r="AJ278" s="33"/>
      <c r="AK278" s="17"/>
      <c r="AL278" s="17"/>
      <c r="AM278" s="7"/>
      <c r="AN278" s="7"/>
      <c r="AO278" s="7"/>
      <c r="AP278" s="7"/>
      <c r="AQ278" s="7">
        <f t="shared" si="55"/>
        <v>0</v>
      </c>
      <c r="AR278" s="3">
        <f t="shared" ref="AR278:AR289" si="63">34*2</f>
        <v>68</v>
      </c>
      <c r="AS278" s="8">
        <f t="shared" si="56"/>
        <v>0</v>
      </c>
    </row>
    <row r="279" spans="1:45" ht="12.75" customHeight="1" x14ac:dyDescent="0.2">
      <c r="A279" s="129"/>
      <c r="B279" s="97"/>
      <c r="C279" s="42" t="s">
        <v>91</v>
      </c>
      <c r="D279" s="41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32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33"/>
      <c r="AJ279" s="33"/>
      <c r="AK279" s="17"/>
      <c r="AL279" s="17"/>
      <c r="AM279" s="7"/>
      <c r="AN279" s="7"/>
      <c r="AO279" s="7"/>
      <c r="AP279" s="7"/>
      <c r="AQ279" s="7">
        <f t="shared" si="55"/>
        <v>0</v>
      </c>
      <c r="AR279" s="3">
        <f t="shared" si="63"/>
        <v>68</v>
      </c>
      <c r="AS279" s="8">
        <f t="shared" si="56"/>
        <v>0</v>
      </c>
    </row>
    <row r="280" spans="1:45" ht="12.75" customHeight="1" x14ac:dyDescent="0.2">
      <c r="A280" s="129"/>
      <c r="B280" s="98"/>
      <c r="C280" s="42" t="s">
        <v>92</v>
      </c>
      <c r="D280" s="41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32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33"/>
      <c r="AJ280" s="33"/>
      <c r="AK280" s="17"/>
      <c r="AL280" s="17"/>
      <c r="AM280" s="7"/>
      <c r="AN280" s="7"/>
      <c r="AO280" s="7"/>
      <c r="AP280" s="7"/>
      <c r="AQ280" s="7">
        <f t="shared" si="55"/>
        <v>0</v>
      </c>
      <c r="AR280" s="3">
        <f t="shared" si="63"/>
        <v>68</v>
      </c>
      <c r="AS280" s="8">
        <f t="shared" si="56"/>
        <v>0</v>
      </c>
    </row>
    <row r="281" spans="1:45" ht="12.75" customHeight="1" x14ac:dyDescent="0.2">
      <c r="A281" s="129"/>
      <c r="B281" s="96" t="s">
        <v>34</v>
      </c>
      <c r="C281" s="42" t="s">
        <v>90</v>
      </c>
      <c r="D281" s="41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32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33"/>
      <c r="AJ281" s="33"/>
      <c r="AK281" s="17"/>
      <c r="AL281" s="17"/>
      <c r="AM281" s="7"/>
      <c r="AN281" s="7"/>
      <c r="AO281" s="7"/>
      <c r="AP281" s="7"/>
      <c r="AQ281" s="7">
        <f t="shared" si="55"/>
        <v>0</v>
      </c>
      <c r="AR281" s="3">
        <f t="shared" si="63"/>
        <v>68</v>
      </c>
      <c r="AS281" s="8">
        <f t="shared" si="56"/>
        <v>0</v>
      </c>
    </row>
    <row r="282" spans="1:45" ht="12.75" customHeight="1" x14ac:dyDescent="0.2">
      <c r="A282" s="129"/>
      <c r="B282" s="97"/>
      <c r="C282" s="42" t="s">
        <v>91</v>
      </c>
      <c r="D282" s="41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32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33"/>
      <c r="AJ282" s="33"/>
      <c r="AK282" s="17"/>
      <c r="AL282" s="17"/>
      <c r="AM282" s="7"/>
      <c r="AN282" s="7"/>
      <c r="AO282" s="7"/>
      <c r="AP282" s="7"/>
      <c r="AQ282" s="7">
        <f t="shared" si="55"/>
        <v>0</v>
      </c>
      <c r="AR282" s="3">
        <f t="shared" si="63"/>
        <v>68</v>
      </c>
      <c r="AS282" s="8">
        <f t="shared" si="56"/>
        <v>0</v>
      </c>
    </row>
    <row r="283" spans="1:45" ht="12.75" customHeight="1" x14ac:dyDescent="0.2">
      <c r="A283" s="129"/>
      <c r="B283" s="98"/>
      <c r="C283" s="42" t="s">
        <v>92</v>
      </c>
      <c r="D283" s="41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32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33"/>
      <c r="AJ283" s="33"/>
      <c r="AK283" s="17"/>
      <c r="AL283" s="17"/>
      <c r="AM283" s="7"/>
      <c r="AN283" s="7"/>
      <c r="AO283" s="7"/>
      <c r="AP283" s="7"/>
      <c r="AQ283" s="7">
        <f t="shared" si="55"/>
        <v>0</v>
      </c>
      <c r="AR283" s="3">
        <f t="shared" si="63"/>
        <v>68</v>
      </c>
      <c r="AS283" s="8">
        <f t="shared" si="56"/>
        <v>0</v>
      </c>
    </row>
    <row r="284" spans="1:45" ht="12.75" customHeight="1" x14ac:dyDescent="0.2">
      <c r="A284" s="129"/>
      <c r="B284" s="99" t="s">
        <v>37</v>
      </c>
      <c r="C284" s="42" t="s">
        <v>90</v>
      </c>
      <c r="D284" s="41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32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33"/>
      <c r="AJ284" s="33"/>
      <c r="AK284" s="17"/>
      <c r="AL284" s="17"/>
      <c r="AM284" s="7"/>
      <c r="AN284" s="7"/>
      <c r="AO284" s="7"/>
      <c r="AP284" s="7"/>
      <c r="AQ284" s="7">
        <f t="shared" si="55"/>
        <v>0</v>
      </c>
      <c r="AR284" s="3">
        <f t="shared" si="63"/>
        <v>68</v>
      </c>
      <c r="AS284" s="8">
        <f t="shared" si="56"/>
        <v>0</v>
      </c>
    </row>
    <row r="285" spans="1:45" ht="12.75" customHeight="1" x14ac:dyDescent="0.2">
      <c r="A285" s="129"/>
      <c r="B285" s="99"/>
      <c r="C285" s="42" t="s">
        <v>91</v>
      </c>
      <c r="D285" s="41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32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33"/>
      <c r="AJ285" s="33"/>
      <c r="AK285" s="17"/>
      <c r="AL285" s="17"/>
      <c r="AM285" s="7"/>
      <c r="AN285" s="7"/>
      <c r="AO285" s="7"/>
      <c r="AP285" s="7"/>
      <c r="AQ285" s="7">
        <f t="shared" si="55"/>
        <v>0</v>
      </c>
      <c r="AR285" s="3">
        <f t="shared" si="63"/>
        <v>68</v>
      </c>
      <c r="AS285" s="8">
        <f t="shared" si="56"/>
        <v>0</v>
      </c>
    </row>
    <row r="286" spans="1:45" ht="12.75" customHeight="1" x14ac:dyDescent="0.2">
      <c r="A286" s="129"/>
      <c r="B286" s="99"/>
      <c r="C286" s="42" t="s">
        <v>92</v>
      </c>
      <c r="D286" s="41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32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33"/>
      <c r="AJ286" s="33"/>
      <c r="AK286" s="17"/>
      <c r="AL286" s="17"/>
      <c r="AM286" s="7"/>
      <c r="AN286" s="7"/>
      <c r="AO286" s="7"/>
      <c r="AP286" s="7"/>
      <c r="AQ286" s="7">
        <f t="shared" si="55"/>
        <v>0</v>
      </c>
      <c r="AR286" s="3">
        <f t="shared" si="63"/>
        <v>68</v>
      </c>
      <c r="AS286" s="8">
        <f t="shared" si="56"/>
        <v>0</v>
      </c>
    </row>
    <row r="287" spans="1:45" ht="12.75" customHeight="1" x14ac:dyDescent="0.2">
      <c r="A287" s="129"/>
      <c r="B287" s="99" t="s">
        <v>29</v>
      </c>
      <c r="C287" s="42" t="s">
        <v>90</v>
      </c>
      <c r="D287" s="41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32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33"/>
      <c r="AJ287" s="33"/>
      <c r="AK287" s="17"/>
      <c r="AL287" s="17"/>
      <c r="AM287" s="7"/>
      <c r="AN287" s="7"/>
      <c r="AO287" s="7"/>
      <c r="AP287" s="7"/>
      <c r="AQ287" s="7">
        <f t="shared" si="55"/>
        <v>0</v>
      </c>
      <c r="AR287" s="3">
        <f t="shared" si="63"/>
        <v>68</v>
      </c>
      <c r="AS287" s="8">
        <f t="shared" si="56"/>
        <v>0</v>
      </c>
    </row>
    <row r="288" spans="1:45" ht="12.75" customHeight="1" x14ac:dyDescent="0.2">
      <c r="A288" s="129"/>
      <c r="B288" s="99"/>
      <c r="C288" s="42" t="s">
        <v>91</v>
      </c>
      <c r="D288" s="41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32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33"/>
      <c r="AJ288" s="33"/>
      <c r="AK288" s="17"/>
      <c r="AL288" s="17"/>
      <c r="AM288" s="7"/>
      <c r="AN288" s="7"/>
      <c r="AO288" s="7"/>
      <c r="AP288" s="7"/>
      <c r="AQ288" s="7">
        <f t="shared" si="55"/>
        <v>0</v>
      </c>
      <c r="AR288" s="3">
        <f t="shared" si="63"/>
        <v>68</v>
      </c>
      <c r="AS288" s="8">
        <f t="shared" si="56"/>
        <v>0</v>
      </c>
    </row>
    <row r="289" spans="1:45" ht="12.75" customHeight="1" x14ac:dyDescent="0.2">
      <c r="A289" s="129"/>
      <c r="B289" s="99"/>
      <c r="C289" s="42" t="s">
        <v>92</v>
      </c>
      <c r="D289" s="41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32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33"/>
      <c r="AJ289" s="33"/>
      <c r="AK289" s="17"/>
      <c r="AL289" s="17"/>
      <c r="AM289" s="7"/>
      <c r="AN289" s="7"/>
      <c r="AO289" s="7"/>
      <c r="AP289" s="7"/>
      <c r="AQ289" s="7">
        <f t="shared" si="55"/>
        <v>0</v>
      </c>
      <c r="AR289" s="3">
        <f t="shared" si="63"/>
        <v>68</v>
      </c>
      <c r="AS289" s="8">
        <f t="shared" si="56"/>
        <v>0</v>
      </c>
    </row>
    <row r="290" spans="1:45" ht="12.75" customHeight="1" x14ac:dyDescent="0.2">
      <c r="A290" s="129"/>
      <c r="B290" s="99" t="s">
        <v>43</v>
      </c>
      <c r="C290" s="42" t="s">
        <v>90</v>
      </c>
      <c r="D290" s="41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32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33"/>
      <c r="AJ290" s="33"/>
      <c r="AK290" s="17"/>
      <c r="AL290" s="17"/>
      <c r="AM290" s="7"/>
      <c r="AN290" s="7"/>
      <c r="AO290" s="7"/>
      <c r="AP290" s="7"/>
      <c r="AQ290" s="7">
        <f t="shared" si="55"/>
        <v>0</v>
      </c>
      <c r="AR290" s="3">
        <f t="shared" ref="AR290:AR298" si="64">34*1</f>
        <v>34</v>
      </c>
      <c r="AS290" s="8">
        <f t="shared" si="56"/>
        <v>0</v>
      </c>
    </row>
    <row r="291" spans="1:45" ht="12.75" customHeight="1" x14ac:dyDescent="0.2">
      <c r="A291" s="129"/>
      <c r="B291" s="99"/>
      <c r="C291" s="42" t="s">
        <v>91</v>
      </c>
      <c r="D291" s="41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32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33"/>
      <c r="AJ291" s="33"/>
      <c r="AK291" s="17"/>
      <c r="AL291" s="17"/>
      <c r="AM291" s="7"/>
      <c r="AN291" s="7"/>
      <c r="AO291" s="7"/>
      <c r="AP291" s="7"/>
      <c r="AQ291" s="7">
        <f t="shared" si="55"/>
        <v>0</v>
      </c>
      <c r="AR291" s="3">
        <f t="shared" si="64"/>
        <v>34</v>
      </c>
      <c r="AS291" s="8">
        <f t="shared" si="56"/>
        <v>0</v>
      </c>
    </row>
    <row r="292" spans="1:45" ht="12.75" customHeight="1" x14ac:dyDescent="0.2">
      <c r="A292" s="129"/>
      <c r="B292" s="99"/>
      <c r="C292" s="42" t="s">
        <v>92</v>
      </c>
      <c r="D292" s="41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32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33"/>
      <c r="AJ292" s="33"/>
      <c r="AK292" s="17"/>
      <c r="AL292" s="17"/>
      <c r="AM292" s="7"/>
      <c r="AN292" s="7"/>
      <c r="AO292" s="7"/>
      <c r="AP292" s="7"/>
      <c r="AQ292" s="7">
        <f t="shared" si="55"/>
        <v>0</v>
      </c>
      <c r="AR292" s="3">
        <f t="shared" si="64"/>
        <v>34</v>
      </c>
      <c r="AS292" s="8">
        <f t="shared" si="56"/>
        <v>0</v>
      </c>
    </row>
    <row r="293" spans="1:45" ht="12.75" customHeight="1" x14ac:dyDescent="0.2">
      <c r="A293" s="129"/>
      <c r="B293" s="99" t="s">
        <v>69</v>
      </c>
      <c r="C293" s="42" t="s">
        <v>90</v>
      </c>
      <c r="D293" s="41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32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33"/>
      <c r="AJ293" s="33"/>
      <c r="AK293" s="17"/>
      <c r="AL293" s="17"/>
      <c r="AM293" s="7"/>
      <c r="AN293" s="7"/>
      <c r="AO293" s="7"/>
      <c r="AP293" s="7"/>
      <c r="AQ293" s="7">
        <f t="shared" si="55"/>
        <v>0</v>
      </c>
      <c r="AR293" s="3">
        <f t="shared" si="64"/>
        <v>34</v>
      </c>
      <c r="AS293" s="8">
        <f t="shared" si="56"/>
        <v>0</v>
      </c>
    </row>
    <row r="294" spans="1:45" ht="12.75" customHeight="1" x14ac:dyDescent="0.2">
      <c r="A294" s="129"/>
      <c r="B294" s="99"/>
      <c r="C294" s="42" t="s">
        <v>91</v>
      </c>
      <c r="D294" s="41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32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33"/>
      <c r="AJ294" s="33"/>
      <c r="AK294" s="17"/>
      <c r="AL294" s="17"/>
      <c r="AM294" s="7"/>
      <c r="AN294" s="7"/>
      <c r="AO294" s="7"/>
      <c r="AP294" s="7"/>
      <c r="AQ294" s="7">
        <f t="shared" si="55"/>
        <v>0</v>
      </c>
      <c r="AR294" s="3">
        <f t="shared" si="64"/>
        <v>34</v>
      </c>
      <c r="AS294" s="8">
        <f t="shared" si="56"/>
        <v>0</v>
      </c>
    </row>
    <row r="295" spans="1:45" ht="12.75" customHeight="1" x14ac:dyDescent="0.2">
      <c r="A295" s="129"/>
      <c r="B295" s="99"/>
      <c r="C295" s="42" t="s">
        <v>92</v>
      </c>
      <c r="D295" s="41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32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33"/>
      <c r="AJ295" s="33"/>
      <c r="AK295" s="17"/>
      <c r="AL295" s="17"/>
      <c r="AM295" s="7"/>
      <c r="AN295" s="7"/>
      <c r="AO295" s="7"/>
      <c r="AP295" s="7"/>
      <c r="AQ295" s="7">
        <f t="shared" si="55"/>
        <v>0</v>
      </c>
      <c r="AR295" s="3">
        <f t="shared" si="64"/>
        <v>34</v>
      </c>
      <c r="AS295" s="8">
        <f t="shared" si="56"/>
        <v>0</v>
      </c>
    </row>
    <row r="296" spans="1:45" ht="12.75" customHeight="1" x14ac:dyDescent="0.2">
      <c r="A296" s="129"/>
      <c r="B296" s="99" t="s">
        <v>89</v>
      </c>
      <c r="C296" s="42" t="s">
        <v>90</v>
      </c>
      <c r="D296" s="41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32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33"/>
      <c r="AJ296" s="33"/>
      <c r="AK296" s="17"/>
      <c r="AL296" s="17"/>
      <c r="AM296" s="7"/>
      <c r="AN296" s="7"/>
      <c r="AO296" s="7"/>
      <c r="AP296" s="7"/>
      <c r="AQ296" s="7">
        <f t="shared" si="55"/>
        <v>0</v>
      </c>
      <c r="AR296" s="3">
        <f t="shared" si="64"/>
        <v>34</v>
      </c>
      <c r="AS296" s="8">
        <f t="shared" si="56"/>
        <v>0</v>
      </c>
    </row>
    <row r="297" spans="1:45" ht="12.75" customHeight="1" x14ac:dyDescent="0.2">
      <c r="A297" s="129"/>
      <c r="B297" s="99"/>
      <c r="C297" s="42" t="s">
        <v>91</v>
      </c>
      <c r="D297" s="41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32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33"/>
      <c r="AJ297" s="33"/>
      <c r="AK297" s="17"/>
      <c r="AL297" s="17"/>
      <c r="AM297" s="7"/>
      <c r="AN297" s="7"/>
      <c r="AO297" s="7"/>
      <c r="AP297" s="7"/>
      <c r="AQ297" s="7">
        <f t="shared" si="55"/>
        <v>0</v>
      </c>
      <c r="AR297" s="3">
        <f t="shared" si="64"/>
        <v>34</v>
      </c>
      <c r="AS297" s="8">
        <f t="shared" si="56"/>
        <v>0</v>
      </c>
    </row>
    <row r="298" spans="1:45" ht="12.75" customHeight="1" x14ac:dyDescent="0.2">
      <c r="A298" s="129"/>
      <c r="B298" s="99"/>
      <c r="C298" s="42" t="s">
        <v>92</v>
      </c>
      <c r="D298" s="41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32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33"/>
      <c r="AJ298" s="33"/>
      <c r="AK298" s="17"/>
      <c r="AL298" s="17"/>
      <c r="AM298" s="7"/>
      <c r="AN298" s="7"/>
      <c r="AO298" s="7"/>
      <c r="AP298" s="7"/>
      <c r="AQ298" s="7">
        <f t="shared" si="55"/>
        <v>0</v>
      </c>
      <c r="AR298" s="3">
        <f t="shared" si="64"/>
        <v>34</v>
      </c>
      <c r="AS298" s="8">
        <f t="shared" si="56"/>
        <v>0</v>
      </c>
    </row>
    <row r="299" spans="1:45" ht="12.75" customHeight="1" x14ac:dyDescent="0.2">
      <c r="A299" s="129"/>
      <c r="B299" s="99" t="s">
        <v>57</v>
      </c>
      <c r="C299" s="42" t="s">
        <v>90</v>
      </c>
      <c r="D299" s="41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32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33"/>
      <c r="AJ299" s="33"/>
      <c r="AK299" s="17"/>
      <c r="AL299" s="17"/>
      <c r="AM299" s="7"/>
      <c r="AN299" s="7"/>
      <c r="AO299" s="7"/>
      <c r="AP299" s="7"/>
      <c r="AQ299" s="7">
        <f t="shared" si="55"/>
        <v>0</v>
      </c>
      <c r="AR299" s="3">
        <f t="shared" ref="AR299:AR301" si="65">34*2</f>
        <v>68</v>
      </c>
      <c r="AS299" s="8">
        <f t="shared" si="56"/>
        <v>0</v>
      </c>
    </row>
    <row r="300" spans="1:45" ht="12.75" customHeight="1" x14ac:dyDescent="0.2">
      <c r="A300" s="129"/>
      <c r="B300" s="99"/>
      <c r="C300" s="42" t="s">
        <v>91</v>
      </c>
      <c r="D300" s="43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32"/>
      <c r="AH300" s="17"/>
      <c r="AI300" s="17"/>
      <c r="AJ300" s="33"/>
      <c r="AK300" s="17"/>
      <c r="AL300" s="17"/>
      <c r="AM300" s="7"/>
      <c r="AN300" s="7"/>
      <c r="AO300" s="7"/>
      <c r="AP300" s="7"/>
      <c r="AQ300" s="7">
        <f t="shared" si="55"/>
        <v>0</v>
      </c>
      <c r="AR300" s="3">
        <f t="shared" si="65"/>
        <v>68</v>
      </c>
      <c r="AS300" s="8">
        <f t="shared" si="56"/>
        <v>0</v>
      </c>
    </row>
    <row r="301" spans="1:45" ht="12.75" customHeight="1" x14ac:dyDescent="0.2">
      <c r="A301" s="129"/>
      <c r="B301" s="99"/>
      <c r="C301" s="42" t="s">
        <v>92</v>
      </c>
      <c r="D301" s="43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32"/>
      <c r="AK301" s="17"/>
      <c r="AL301" s="17"/>
      <c r="AM301" s="7"/>
      <c r="AN301" s="7"/>
      <c r="AO301" s="7"/>
      <c r="AP301" s="7"/>
      <c r="AQ301" s="7">
        <f t="shared" si="55"/>
        <v>0</v>
      </c>
      <c r="AR301" s="3">
        <f t="shared" si="65"/>
        <v>68</v>
      </c>
      <c r="AS301" s="8">
        <f t="shared" si="56"/>
        <v>0</v>
      </c>
    </row>
    <row r="302" spans="1:45" ht="27" customHeight="1" x14ac:dyDescent="0.2">
      <c r="A302" s="58"/>
      <c r="B302" s="59"/>
      <c r="C302" s="59"/>
      <c r="D302" s="59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8"/>
      <c r="AN302" s="58"/>
      <c r="AO302" s="58"/>
      <c r="AP302" s="58"/>
      <c r="AQ302" s="58"/>
      <c r="AR302" s="58"/>
      <c r="AS302" s="58"/>
    </row>
    <row r="303" spans="1:45" s="2" customFormat="1" ht="81.75" customHeight="1" x14ac:dyDescent="0.2">
      <c r="A303" s="132" t="s">
        <v>38</v>
      </c>
      <c r="B303" s="132"/>
      <c r="C303" s="132"/>
      <c r="D303" s="132"/>
      <c r="E303" s="100" t="s">
        <v>123</v>
      </c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  <c r="AB303" s="100"/>
      <c r="AC303" s="100"/>
      <c r="AD303" s="100"/>
      <c r="AE303" s="100"/>
      <c r="AF303" s="100"/>
      <c r="AG303" s="100"/>
      <c r="AH303" s="100"/>
      <c r="AI303" s="100"/>
      <c r="AJ303" s="100"/>
      <c r="AK303" s="100"/>
      <c r="AL303" s="100"/>
      <c r="AM303" s="100"/>
      <c r="AN303" s="100"/>
      <c r="AO303" s="100"/>
      <c r="AP303" s="100"/>
      <c r="AQ303" s="116" t="s">
        <v>20</v>
      </c>
      <c r="AR303" s="130" t="s">
        <v>22</v>
      </c>
      <c r="AS303" s="131" t="s">
        <v>21</v>
      </c>
    </row>
    <row r="304" spans="1:45" s="2" customFormat="1" ht="21.75" customHeight="1" x14ac:dyDescent="0.2">
      <c r="A304" s="99" t="s">
        <v>0</v>
      </c>
      <c r="B304" s="99"/>
      <c r="C304" s="99"/>
      <c r="D304" s="13" t="s">
        <v>18</v>
      </c>
      <c r="E304" s="99" t="s">
        <v>1</v>
      </c>
      <c r="F304" s="99"/>
      <c r="G304" s="99"/>
      <c r="H304" s="99"/>
      <c r="I304" s="99" t="s">
        <v>2</v>
      </c>
      <c r="J304" s="99"/>
      <c r="K304" s="99"/>
      <c r="L304" s="99"/>
      <c r="M304" s="99" t="s">
        <v>3</v>
      </c>
      <c r="N304" s="99"/>
      <c r="O304" s="99"/>
      <c r="P304" s="99"/>
      <c r="Q304" s="99" t="s">
        <v>4</v>
      </c>
      <c r="R304" s="99"/>
      <c r="S304" s="99"/>
      <c r="T304" s="99"/>
      <c r="U304" s="101" t="s">
        <v>5</v>
      </c>
      <c r="V304" s="102"/>
      <c r="W304" s="103"/>
      <c r="X304" s="101" t="s">
        <v>6</v>
      </c>
      <c r="Y304" s="102"/>
      <c r="Z304" s="102"/>
      <c r="AA304" s="103"/>
      <c r="AB304" s="101" t="s">
        <v>7</v>
      </c>
      <c r="AC304" s="102"/>
      <c r="AD304" s="103"/>
      <c r="AE304" s="101" t="s">
        <v>8</v>
      </c>
      <c r="AF304" s="102"/>
      <c r="AG304" s="102"/>
      <c r="AH304" s="102"/>
      <c r="AI304" s="103"/>
      <c r="AJ304" s="101" t="s">
        <v>9</v>
      </c>
      <c r="AK304" s="102"/>
      <c r="AL304" s="103"/>
      <c r="AM304" s="101" t="s">
        <v>10</v>
      </c>
      <c r="AN304" s="102"/>
      <c r="AO304" s="102"/>
      <c r="AP304" s="103"/>
      <c r="AQ304" s="116"/>
      <c r="AR304" s="130"/>
      <c r="AS304" s="131"/>
    </row>
    <row r="305" spans="1:45" s="6" customFormat="1" ht="11.25" customHeight="1" x14ac:dyDescent="0.2">
      <c r="A305" s="99"/>
      <c r="B305" s="99"/>
      <c r="C305" s="99"/>
      <c r="D305" s="13" t="s">
        <v>19</v>
      </c>
      <c r="E305" s="5">
        <v>1</v>
      </c>
      <c r="F305" s="5">
        <v>2</v>
      </c>
      <c r="G305" s="5">
        <v>3</v>
      </c>
      <c r="H305" s="5">
        <v>4</v>
      </c>
      <c r="I305" s="5">
        <v>5</v>
      </c>
      <c r="J305" s="5">
        <v>6</v>
      </c>
      <c r="K305" s="5">
        <v>7</v>
      </c>
      <c r="L305" s="5">
        <v>8</v>
      </c>
      <c r="M305" s="5">
        <v>9</v>
      </c>
      <c r="N305" s="5">
        <v>10</v>
      </c>
      <c r="O305" s="5">
        <v>11</v>
      </c>
      <c r="P305" s="5">
        <v>12</v>
      </c>
      <c r="Q305" s="5">
        <v>13</v>
      </c>
      <c r="R305" s="5">
        <v>14</v>
      </c>
      <c r="S305" s="5">
        <v>15</v>
      </c>
      <c r="T305" s="5">
        <v>16</v>
      </c>
      <c r="U305" s="5">
        <v>17</v>
      </c>
      <c r="V305" s="5">
        <v>18</v>
      </c>
      <c r="W305" s="5">
        <v>19</v>
      </c>
      <c r="X305" s="5">
        <v>20</v>
      </c>
      <c r="Y305" s="5">
        <v>21</v>
      </c>
      <c r="Z305" s="5">
        <v>22</v>
      </c>
      <c r="AA305" s="5">
        <v>23</v>
      </c>
      <c r="AB305" s="5">
        <v>24</v>
      </c>
      <c r="AC305" s="5">
        <v>25</v>
      </c>
      <c r="AD305" s="5">
        <v>26</v>
      </c>
      <c r="AE305" s="5">
        <v>27</v>
      </c>
      <c r="AF305" s="5">
        <v>28</v>
      </c>
      <c r="AG305" s="5">
        <v>29</v>
      </c>
      <c r="AH305" s="5">
        <v>30</v>
      </c>
      <c r="AI305" s="5">
        <v>31</v>
      </c>
      <c r="AJ305" s="5">
        <v>32</v>
      </c>
      <c r="AK305" s="5">
        <v>33</v>
      </c>
      <c r="AL305" s="5">
        <v>34</v>
      </c>
      <c r="AM305" s="5">
        <v>35</v>
      </c>
      <c r="AN305" s="5">
        <v>36</v>
      </c>
      <c r="AO305" s="5">
        <v>37</v>
      </c>
      <c r="AP305" s="5">
        <v>38</v>
      </c>
      <c r="AQ305" s="116"/>
      <c r="AR305" s="130"/>
      <c r="AS305" s="131"/>
    </row>
    <row r="306" spans="1:45" ht="12.75" customHeight="1" x14ac:dyDescent="0.2">
      <c r="A306" s="129" t="s">
        <v>25</v>
      </c>
      <c r="B306" s="96" t="s">
        <v>13</v>
      </c>
      <c r="C306" s="42" t="s">
        <v>93</v>
      </c>
      <c r="D306" s="43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33"/>
      <c r="AN306" s="33"/>
      <c r="AO306" s="33"/>
      <c r="AP306" s="33"/>
      <c r="AQ306" s="7">
        <f t="shared" ref="AQ306:AQ353" si="66">SUM(E306:AP306)</f>
        <v>0</v>
      </c>
      <c r="AR306" s="3">
        <f>34*3</f>
        <v>102</v>
      </c>
      <c r="AS306" s="8">
        <f t="shared" ref="AS306:AS353" si="67">AQ306/AR306</f>
        <v>0</v>
      </c>
    </row>
    <row r="307" spans="1:45" x14ac:dyDescent="0.2">
      <c r="A307" s="129"/>
      <c r="B307" s="97"/>
      <c r="C307" s="42" t="s">
        <v>94</v>
      </c>
      <c r="D307" s="43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33"/>
      <c r="AN307" s="33"/>
      <c r="AO307" s="33"/>
      <c r="AP307" s="33"/>
      <c r="AQ307" s="7">
        <f t="shared" si="66"/>
        <v>0</v>
      </c>
      <c r="AR307" s="3">
        <f t="shared" ref="AR307:AR320" si="68">34*3</f>
        <v>102</v>
      </c>
      <c r="AS307" s="8">
        <f t="shared" si="67"/>
        <v>0</v>
      </c>
    </row>
    <row r="308" spans="1:45" ht="12.75" customHeight="1" x14ac:dyDescent="0.2">
      <c r="A308" s="129"/>
      <c r="B308" s="98"/>
      <c r="C308" s="42" t="s">
        <v>95</v>
      </c>
      <c r="D308" s="43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33"/>
      <c r="AN308" s="33"/>
      <c r="AO308" s="33"/>
      <c r="AP308" s="33"/>
      <c r="AQ308" s="7">
        <f t="shared" si="66"/>
        <v>0</v>
      </c>
      <c r="AR308" s="3">
        <f t="shared" si="68"/>
        <v>102</v>
      </c>
      <c r="AS308" s="8">
        <f t="shared" si="67"/>
        <v>0</v>
      </c>
    </row>
    <row r="309" spans="1:45" ht="12.75" customHeight="1" x14ac:dyDescent="0.2">
      <c r="A309" s="129"/>
      <c r="B309" s="96" t="s">
        <v>27</v>
      </c>
      <c r="C309" s="42" t="s">
        <v>93</v>
      </c>
      <c r="D309" s="43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33"/>
      <c r="AN309" s="33"/>
      <c r="AO309" s="33"/>
      <c r="AP309" s="33"/>
      <c r="AQ309" s="7">
        <f t="shared" si="66"/>
        <v>0</v>
      </c>
      <c r="AR309" s="3">
        <f t="shared" si="68"/>
        <v>102</v>
      </c>
      <c r="AS309" s="8">
        <f t="shared" si="67"/>
        <v>0</v>
      </c>
    </row>
    <row r="310" spans="1:45" ht="12.75" customHeight="1" x14ac:dyDescent="0.2">
      <c r="A310" s="129"/>
      <c r="B310" s="97"/>
      <c r="C310" s="42" t="s">
        <v>94</v>
      </c>
      <c r="D310" s="41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33"/>
      <c r="AN310" s="33"/>
      <c r="AO310" s="33"/>
      <c r="AP310" s="33"/>
      <c r="AQ310" s="7">
        <f t="shared" si="66"/>
        <v>0</v>
      </c>
      <c r="AR310" s="3">
        <f t="shared" si="68"/>
        <v>102</v>
      </c>
      <c r="AS310" s="8">
        <f t="shared" si="67"/>
        <v>0</v>
      </c>
    </row>
    <row r="311" spans="1:45" x14ac:dyDescent="0.2">
      <c r="A311" s="129"/>
      <c r="B311" s="98"/>
      <c r="C311" s="42" t="s">
        <v>95</v>
      </c>
      <c r="D311" s="43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33"/>
      <c r="AN311" s="33"/>
      <c r="AO311" s="33"/>
      <c r="AP311" s="33"/>
      <c r="AQ311" s="7">
        <f t="shared" si="66"/>
        <v>0</v>
      </c>
      <c r="AR311" s="3">
        <f t="shared" si="68"/>
        <v>102</v>
      </c>
      <c r="AS311" s="8">
        <f t="shared" si="67"/>
        <v>0</v>
      </c>
    </row>
    <row r="312" spans="1:45" x14ac:dyDescent="0.2">
      <c r="A312" s="129"/>
      <c r="B312" s="96" t="s">
        <v>12</v>
      </c>
      <c r="C312" s="42" t="s">
        <v>93</v>
      </c>
      <c r="D312" s="41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33"/>
      <c r="AN312" s="33"/>
      <c r="AO312" s="33"/>
      <c r="AP312" s="33"/>
      <c r="AQ312" s="7">
        <f t="shared" si="66"/>
        <v>0</v>
      </c>
      <c r="AR312" s="3">
        <f t="shared" si="68"/>
        <v>102</v>
      </c>
      <c r="AS312" s="8">
        <f t="shared" si="67"/>
        <v>0</v>
      </c>
    </row>
    <row r="313" spans="1:45" x14ac:dyDescent="0.2">
      <c r="A313" s="129"/>
      <c r="B313" s="97"/>
      <c r="C313" s="42" t="s">
        <v>94</v>
      </c>
      <c r="D313" s="43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33"/>
      <c r="AN313" s="33"/>
      <c r="AO313" s="33"/>
      <c r="AP313" s="33"/>
      <c r="AQ313" s="7">
        <f t="shared" si="66"/>
        <v>0</v>
      </c>
      <c r="AR313" s="3">
        <f t="shared" si="68"/>
        <v>102</v>
      </c>
      <c r="AS313" s="8">
        <f t="shared" si="67"/>
        <v>0</v>
      </c>
    </row>
    <row r="314" spans="1:45" ht="12.75" customHeight="1" x14ac:dyDescent="0.2">
      <c r="A314" s="129"/>
      <c r="B314" s="98"/>
      <c r="C314" s="42" t="s">
        <v>95</v>
      </c>
      <c r="D314" s="43"/>
      <c r="E314" s="17"/>
      <c r="F314" s="17"/>
      <c r="G314" s="17"/>
      <c r="H314" s="17"/>
      <c r="I314" s="32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33"/>
      <c r="AN314" s="33"/>
      <c r="AO314" s="33"/>
      <c r="AP314" s="33"/>
      <c r="AQ314" s="7">
        <f t="shared" si="66"/>
        <v>0</v>
      </c>
      <c r="AR314" s="3">
        <f t="shared" si="68"/>
        <v>102</v>
      </c>
      <c r="AS314" s="8">
        <f t="shared" si="67"/>
        <v>0</v>
      </c>
    </row>
    <row r="315" spans="1:45" ht="12.75" customHeight="1" x14ac:dyDescent="0.2">
      <c r="A315" s="129"/>
      <c r="B315" s="96" t="s">
        <v>80</v>
      </c>
      <c r="C315" s="42" t="s">
        <v>93</v>
      </c>
      <c r="D315" s="43"/>
      <c r="E315" s="17"/>
      <c r="F315" s="17"/>
      <c r="G315" s="17"/>
      <c r="H315" s="34"/>
      <c r="I315" s="32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33"/>
      <c r="AN315" s="33"/>
      <c r="AO315" s="33"/>
      <c r="AP315" s="33"/>
      <c r="AQ315" s="7">
        <f t="shared" si="66"/>
        <v>0</v>
      </c>
      <c r="AR315" s="3">
        <f t="shared" si="68"/>
        <v>102</v>
      </c>
      <c r="AS315" s="8">
        <f t="shared" si="67"/>
        <v>0</v>
      </c>
    </row>
    <row r="316" spans="1:45" ht="12.75" customHeight="1" x14ac:dyDescent="0.2">
      <c r="A316" s="129"/>
      <c r="B316" s="97"/>
      <c r="C316" s="42" t="s">
        <v>94</v>
      </c>
      <c r="D316" s="71"/>
      <c r="E316" s="17"/>
      <c r="F316" s="17"/>
      <c r="G316" s="17"/>
      <c r="H316" s="32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33"/>
      <c r="AN316" s="33"/>
      <c r="AO316" s="33"/>
      <c r="AP316" s="33"/>
      <c r="AQ316" s="7">
        <f t="shared" si="66"/>
        <v>0</v>
      </c>
      <c r="AR316" s="3">
        <f t="shared" si="68"/>
        <v>102</v>
      </c>
      <c r="AS316" s="8">
        <f t="shared" si="67"/>
        <v>0</v>
      </c>
    </row>
    <row r="317" spans="1:45" ht="12.75" customHeight="1" x14ac:dyDescent="0.2">
      <c r="A317" s="129"/>
      <c r="B317" s="98"/>
      <c r="C317" s="42" t="s">
        <v>95</v>
      </c>
      <c r="D317" s="43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33"/>
      <c r="AJ317" s="33"/>
      <c r="AK317" s="17"/>
      <c r="AL317" s="17"/>
      <c r="AM317" s="33"/>
      <c r="AN317" s="33"/>
      <c r="AO317" s="33"/>
      <c r="AP317" s="33"/>
      <c r="AQ317" s="7">
        <f t="shared" si="66"/>
        <v>0</v>
      </c>
      <c r="AR317" s="3">
        <f t="shared" si="68"/>
        <v>102</v>
      </c>
      <c r="AS317" s="8">
        <f t="shared" si="67"/>
        <v>0</v>
      </c>
    </row>
    <row r="318" spans="1:45" x14ac:dyDescent="0.2">
      <c r="A318" s="129"/>
      <c r="B318" s="96" t="s">
        <v>81</v>
      </c>
      <c r="C318" s="42" t="s">
        <v>93</v>
      </c>
      <c r="D318" s="43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33"/>
      <c r="AJ318" s="33"/>
      <c r="AK318" s="17"/>
      <c r="AL318" s="17"/>
      <c r="AM318" s="33"/>
      <c r="AN318" s="33"/>
      <c r="AO318" s="33"/>
      <c r="AP318" s="33"/>
      <c r="AQ318" s="7">
        <f t="shared" si="66"/>
        <v>0</v>
      </c>
      <c r="AR318" s="3">
        <f t="shared" si="68"/>
        <v>102</v>
      </c>
      <c r="AS318" s="8">
        <f t="shared" si="67"/>
        <v>0</v>
      </c>
    </row>
    <row r="319" spans="1:45" ht="12.75" customHeight="1" x14ac:dyDescent="0.2">
      <c r="A319" s="129"/>
      <c r="B319" s="97"/>
      <c r="C319" s="42" t="s">
        <v>94</v>
      </c>
      <c r="D319" s="43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33"/>
      <c r="AJ319" s="33"/>
      <c r="AK319" s="17"/>
      <c r="AL319" s="17"/>
      <c r="AM319" s="33"/>
      <c r="AN319" s="33"/>
      <c r="AO319" s="33"/>
      <c r="AP319" s="33"/>
      <c r="AQ319" s="7">
        <f t="shared" si="66"/>
        <v>0</v>
      </c>
      <c r="AR319" s="3">
        <f t="shared" si="68"/>
        <v>102</v>
      </c>
      <c r="AS319" s="8">
        <f t="shared" si="67"/>
        <v>0</v>
      </c>
    </row>
    <row r="320" spans="1:45" ht="12.75" customHeight="1" x14ac:dyDescent="0.2">
      <c r="A320" s="129"/>
      <c r="B320" s="98"/>
      <c r="C320" s="42" t="s">
        <v>95</v>
      </c>
      <c r="D320" s="43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33"/>
      <c r="AJ320" s="33"/>
      <c r="AK320" s="17"/>
      <c r="AL320" s="17"/>
      <c r="AM320" s="33"/>
      <c r="AN320" s="33"/>
      <c r="AO320" s="33"/>
      <c r="AP320" s="33"/>
      <c r="AQ320" s="7">
        <f t="shared" si="66"/>
        <v>0</v>
      </c>
      <c r="AR320" s="3">
        <f t="shared" si="68"/>
        <v>102</v>
      </c>
      <c r="AS320" s="8">
        <f t="shared" si="67"/>
        <v>0</v>
      </c>
    </row>
    <row r="321" spans="1:45" ht="12.75" customHeight="1" x14ac:dyDescent="0.2">
      <c r="A321" s="129"/>
      <c r="B321" s="96" t="s">
        <v>82</v>
      </c>
      <c r="C321" s="42" t="s">
        <v>93</v>
      </c>
      <c r="D321" s="41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33"/>
      <c r="AJ321" s="33"/>
      <c r="AK321" s="17"/>
      <c r="AL321" s="17"/>
      <c r="AM321" s="33"/>
      <c r="AN321" s="33"/>
      <c r="AO321" s="33"/>
      <c r="AP321" s="33"/>
      <c r="AQ321" s="7">
        <f t="shared" si="66"/>
        <v>0</v>
      </c>
      <c r="AR321" s="3">
        <f>34*1</f>
        <v>34</v>
      </c>
      <c r="AS321" s="8">
        <f t="shared" si="67"/>
        <v>0</v>
      </c>
    </row>
    <row r="322" spans="1:45" x14ac:dyDescent="0.2">
      <c r="A322" s="129"/>
      <c r="B322" s="97"/>
      <c r="C322" s="42" t="s">
        <v>94</v>
      </c>
      <c r="D322" s="43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33"/>
      <c r="AJ322" s="33"/>
      <c r="AK322" s="17"/>
      <c r="AL322" s="17"/>
      <c r="AM322" s="33"/>
      <c r="AN322" s="33"/>
      <c r="AO322" s="33"/>
      <c r="AP322" s="33"/>
      <c r="AQ322" s="7">
        <f t="shared" si="66"/>
        <v>0</v>
      </c>
      <c r="AR322" s="3">
        <f t="shared" ref="AR322:AR326" si="69">34*1</f>
        <v>34</v>
      </c>
      <c r="AS322" s="8">
        <f t="shared" si="67"/>
        <v>0</v>
      </c>
    </row>
    <row r="323" spans="1:45" x14ac:dyDescent="0.2">
      <c r="A323" s="129"/>
      <c r="B323" s="98"/>
      <c r="C323" s="42" t="s">
        <v>95</v>
      </c>
      <c r="D323" s="41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33"/>
      <c r="AJ323" s="33"/>
      <c r="AK323" s="17"/>
      <c r="AL323" s="17"/>
      <c r="AM323" s="33"/>
      <c r="AN323" s="33"/>
      <c r="AO323" s="33"/>
      <c r="AP323" s="33"/>
      <c r="AQ323" s="7">
        <f t="shared" si="66"/>
        <v>0</v>
      </c>
      <c r="AR323" s="3">
        <f t="shared" si="69"/>
        <v>34</v>
      </c>
      <c r="AS323" s="8">
        <f t="shared" si="67"/>
        <v>0</v>
      </c>
    </row>
    <row r="324" spans="1:45" x14ac:dyDescent="0.2">
      <c r="A324" s="129"/>
      <c r="B324" s="96" t="s">
        <v>35</v>
      </c>
      <c r="C324" s="42" t="s">
        <v>93</v>
      </c>
      <c r="D324" s="41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33"/>
      <c r="AJ324" s="33"/>
      <c r="AK324" s="17"/>
      <c r="AL324" s="17"/>
      <c r="AM324" s="33"/>
      <c r="AN324" s="33"/>
      <c r="AO324" s="33"/>
      <c r="AP324" s="33"/>
      <c r="AQ324" s="7">
        <f t="shared" si="66"/>
        <v>0</v>
      </c>
      <c r="AR324" s="3">
        <f t="shared" si="69"/>
        <v>34</v>
      </c>
      <c r="AS324" s="8">
        <f t="shared" si="67"/>
        <v>0</v>
      </c>
    </row>
    <row r="325" spans="1:45" x14ac:dyDescent="0.2">
      <c r="A325" s="129"/>
      <c r="B325" s="97"/>
      <c r="C325" s="42" t="s">
        <v>94</v>
      </c>
      <c r="D325" s="41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33"/>
      <c r="AJ325" s="33"/>
      <c r="AK325" s="17"/>
      <c r="AL325" s="17"/>
      <c r="AM325" s="33"/>
      <c r="AN325" s="33"/>
      <c r="AO325" s="33"/>
      <c r="AP325" s="33"/>
      <c r="AQ325" s="7">
        <f t="shared" si="66"/>
        <v>0</v>
      </c>
      <c r="AR325" s="3">
        <f t="shared" si="69"/>
        <v>34</v>
      </c>
      <c r="AS325" s="8">
        <f t="shared" si="67"/>
        <v>0</v>
      </c>
    </row>
    <row r="326" spans="1:45" x14ac:dyDescent="0.2">
      <c r="A326" s="129"/>
      <c r="B326" s="97"/>
      <c r="C326" s="42" t="s">
        <v>95</v>
      </c>
      <c r="D326" s="41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33"/>
      <c r="AJ326" s="33"/>
      <c r="AK326" s="17"/>
      <c r="AL326" s="17"/>
      <c r="AM326" s="33"/>
      <c r="AN326" s="33"/>
      <c r="AO326" s="33"/>
      <c r="AP326" s="33"/>
      <c r="AQ326" s="7">
        <f t="shared" si="66"/>
        <v>0</v>
      </c>
      <c r="AR326" s="3">
        <f t="shared" si="69"/>
        <v>34</v>
      </c>
      <c r="AS326" s="8">
        <f t="shared" si="67"/>
        <v>0</v>
      </c>
    </row>
    <row r="327" spans="1:45" x14ac:dyDescent="0.2">
      <c r="A327" s="129"/>
      <c r="B327" s="96" t="s">
        <v>28</v>
      </c>
      <c r="C327" s="42" t="s">
        <v>93</v>
      </c>
      <c r="D327" s="41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33"/>
      <c r="AJ327" s="33"/>
      <c r="AK327" s="17"/>
      <c r="AL327" s="17"/>
      <c r="AM327" s="33"/>
      <c r="AN327" s="33"/>
      <c r="AO327" s="33"/>
      <c r="AP327" s="33"/>
      <c r="AQ327" s="7">
        <f t="shared" si="66"/>
        <v>0</v>
      </c>
      <c r="AR327" s="3">
        <f>34*2</f>
        <v>68</v>
      </c>
      <c r="AS327" s="8">
        <f t="shared" si="67"/>
        <v>0</v>
      </c>
    </row>
    <row r="328" spans="1:45" x14ac:dyDescent="0.2">
      <c r="A328" s="129"/>
      <c r="B328" s="97"/>
      <c r="C328" s="42" t="s">
        <v>94</v>
      </c>
      <c r="D328" s="41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33"/>
      <c r="AJ328" s="33"/>
      <c r="AK328" s="17"/>
      <c r="AL328" s="17"/>
      <c r="AM328" s="33"/>
      <c r="AN328" s="33"/>
      <c r="AO328" s="33"/>
      <c r="AP328" s="33"/>
      <c r="AQ328" s="7">
        <f t="shared" si="66"/>
        <v>0</v>
      </c>
      <c r="AR328" s="3">
        <f t="shared" ref="AR328:AR329" si="70">34*2</f>
        <v>68</v>
      </c>
      <c r="AS328" s="8">
        <f t="shared" si="67"/>
        <v>0</v>
      </c>
    </row>
    <row r="329" spans="1:45" x14ac:dyDescent="0.2">
      <c r="A329" s="129"/>
      <c r="B329" s="98"/>
      <c r="C329" s="42" t="s">
        <v>95</v>
      </c>
      <c r="D329" s="41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33"/>
      <c r="AJ329" s="33"/>
      <c r="AK329" s="17"/>
      <c r="AL329" s="17"/>
      <c r="AM329" s="33"/>
      <c r="AN329" s="33"/>
      <c r="AO329" s="33"/>
      <c r="AP329" s="33"/>
      <c r="AQ329" s="7">
        <f t="shared" si="66"/>
        <v>0</v>
      </c>
      <c r="AR329" s="3">
        <f t="shared" si="70"/>
        <v>68</v>
      </c>
      <c r="AS329" s="8">
        <f t="shared" si="67"/>
        <v>0</v>
      </c>
    </row>
    <row r="330" spans="1:45" x14ac:dyDescent="0.2">
      <c r="A330" s="129"/>
      <c r="B330" s="96" t="s">
        <v>32</v>
      </c>
      <c r="C330" s="42" t="s">
        <v>93</v>
      </c>
      <c r="D330" s="41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33"/>
      <c r="AJ330" s="33"/>
      <c r="AK330" s="17"/>
      <c r="AL330" s="17"/>
      <c r="AM330" s="33"/>
      <c r="AN330" s="33"/>
      <c r="AO330" s="33"/>
      <c r="AP330" s="33"/>
      <c r="AQ330" s="7">
        <f t="shared" si="66"/>
        <v>0</v>
      </c>
      <c r="AR330" s="3">
        <f>34*1</f>
        <v>34</v>
      </c>
      <c r="AS330" s="8">
        <f t="shared" si="67"/>
        <v>0</v>
      </c>
    </row>
    <row r="331" spans="1:45" x14ac:dyDescent="0.2">
      <c r="A331" s="129"/>
      <c r="B331" s="97"/>
      <c r="C331" s="42" t="s">
        <v>94</v>
      </c>
      <c r="D331" s="41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33"/>
      <c r="AJ331" s="33"/>
      <c r="AK331" s="17"/>
      <c r="AL331" s="17"/>
      <c r="AM331" s="33"/>
      <c r="AN331" s="33"/>
      <c r="AO331" s="33"/>
      <c r="AP331" s="33"/>
      <c r="AQ331" s="7">
        <f t="shared" si="66"/>
        <v>0</v>
      </c>
      <c r="AR331" s="3">
        <f t="shared" ref="AR331:AR332" si="71">34*1</f>
        <v>34</v>
      </c>
      <c r="AS331" s="8">
        <f t="shared" si="67"/>
        <v>0</v>
      </c>
    </row>
    <row r="332" spans="1:45" x14ac:dyDescent="0.2">
      <c r="A332" s="129"/>
      <c r="B332" s="98"/>
      <c r="C332" s="42" t="s">
        <v>95</v>
      </c>
      <c r="D332" s="41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33"/>
      <c r="AJ332" s="33"/>
      <c r="AK332" s="17"/>
      <c r="AL332" s="17"/>
      <c r="AM332" s="33"/>
      <c r="AN332" s="33"/>
      <c r="AO332" s="33"/>
      <c r="AP332" s="33"/>
      <c r="AQ332" s="7">
        <f t="shared" si="66"/>
        <v>0</v>
      </c>
      <c r="AR332" s="3">
        <f t="shared" si="71"/>
        <v>34</v>
      </c>
      <c r="AS332" s="8">
        <f t="shared" si="67"/>
        <v>0</v>
      </c>
    </row>
    <row r="333" spans="1:45" x14ac:dyDescent="0.2">
      <c r="A333" s="129"/>
      <c r="B333" s="96" t="s">
        <v>30</v>
      </c>
      <c r="C333" s="42" t="s">
        <v>93</v>
      </c>
      <c r="D333" s="41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33"/>
      <c r="AJ333" s="33"/>
      <c r="AK333" s="17"/>
      <c r="AL333" s="17"/>
      <c r="AM333" s="33"/>
      <c r="AN333" s="33"/>
      <c r="AO333" s="33"/>
      <c r="AP333" s="33"/>
      <c r="AQ333" s="7">
        <f t="shared" si="66"/>
        <v>0</v>
      </c>
      <c r="AR333" s="3">
        <f>34*2</f>
        <v>68</v>
      </c>
      <c r="AS333" s="8">
        <f t="shared" si="67"/>
        <v>0</v>
      </c>
    </row>
    <row r="334" spans="1:45" x14ac:dyDescent="0.2">
      <c r="A334" s="129"/>
      <c r="B334" s="97"/>
      <c r="C334" s="42" t="s">
        <v>94</v>
      </c>
      <c r="D334" s="41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33"/>
      <c r="AJ334" s="33"/>
      <c r="AK334" s="17"/>
      <c r="AL334" s="17"/>
      <c r="AM334" s="33"/>
      <c r="AN334" s="33"/>
      <c r="AO334" s="33"/>
      <c r="AP334" s="33"/>
      <c r="AQ334" s="7">
        <f t="shared" si="66"/>
        <v>0</v>
      </c>
      <c r="AR334" s="3">
        <f t="shared" ref="AR334:AR335" si="72">34*2</f>
        <v>68</v>
      </c>
      <c r="AS334" s="8">
        <f t="shared" si="67"/>
        <v>0</v>
      </c>
    </row>
    <row r="335" spans="1:45" x14ac:dyDescent="0.2">
      <c r="A335" s="129"/>
      <c r="B335" s="98"/>
      <c r="C335" s="42" t="s">
        <v>95</v>
      </c>
      <c r="D335" s="41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33"/>
      <c r="AJ335" s="33"/>
      <c r="AK335" s="17"/>
      <c r="AL335" s="17"/>
      <c r="AM335" s="33"/>
      <c r="AN335" s="33"/>
      <c r="AO335" s="33"/>
      <c r="AP335" s="33"/>
      <c r="AQ335" s="7">
        <f t="shared" si="66"/>
        <v>0</v>
      </c>
      <c r="AR335" s="3">
        <f t="shared" si="72"/>
        <v>68</v>
      </c>
      <c r="AS335" s="8">
        <f t="shared" si="67"/>
        <v>0</v>
      </c>
    </row>
    <row r="336" spans="1:45" x14ac:dyDescent="0.2">
      <c r="A336" s="129"/>
      <c r="B336" s="96" t="s">
        <v>34</v>
      </c>
      <c r="C336" s="42" t="s">
        <v>93</v>
      </c>
      <c r="D336" s="41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33"/>
      <c r="AJ336" s="33"/>
      <c r="AK336" s="17"/>
      <c r="AL336" s="17"/>
      <c r="AM336" s="33"/>
      <c r="AN336" s="33"/>
      <c r="AO336" s="33"/>
      <c r="AP336" s="33"/>
      <c r="AQ336" s="7">
        <f t="shared" si="66"/>
        <v>0</v>
      </c>
      <c r="AR336" s="3">
        <f>34*3</f>
        <v>102</v>
      </c>
      <c r="AS336" s="8">
        <f t="shared" si="67"/>
        <v>0</v>
      </c>
    </row>
    <row r="337" spans="1:45" x14ac:dyDescent="0.2">
      <c r="A337" s="129"/>
      <c r="B337" s="97"/>
      <c r="C337" s="42" t="s">
        <v>94</v>
      </c>
      <c r="D337" s="41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33"/>
      <c r="AJ337" s="33"/>
      <c r="AK337" s="17"/>
      <c r="AL337" s="17"/>
      <c r="AM337" s="33"/>
      <c r="AN337" s="33"/>
      <c r="AO337" s="33"/>
      <c r="AP337" s="33"/>
      <c r="AQ337" s="7">
        <f t="shared" si="66"/>
        <v>0</v>
      </c>
      <c r="AR337" s="3">
        <f t="shared" ref="AR337:AR338" si="73">34*3</f>
        <v>102</v>
      </c>
      <c r="AS337" s="8">
        <f t="shared" si="67"/>
        <v>0</v>
      </c>
    </row>
    <row r="338" spans="1:45" x14ac:dyDescent="0.2">
      <c r="A338" s="129"/>
      <c r="B338" s="98"/>
      <c r="C338" s="42" t="s">
        <v>95</v>
      </c>
      <c r="D338" s="41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33"/>
      <c r="AJ338" s="33"/>
      <c r="AK338" s="17"/>
      <c r="AL338" s="17"/>
      <c r="AM338" s="33"/>
      <c r="AN338" s="33"/>
      <c r="AO338" s="33"/>
      <c r="AP338" s="33"/>
      <c r="AQ338" s="7">
        <f t="shared" si="66"/>
        <v>0</v>
      </c>
      <c r="AR338" s="3">
        <f t="shared" si="73"/>
        <v>102</v>
      </c>
      <c r="AS338" s="8">
        <f t="shared" si="67"/>
        <v>0</v>
      </c>
    </row>
    <row r="339" spans="1:45" x14ac:dyDescent="0.2">
      <c r="A339" s="129"/>
      <c r="B339" s="99" t="s">
        <v>37</v>
      </c>
      <c r="C339" s="42" t="s">
        <v>93</v>
      </c>
      <c r="D339" s="41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33"/>
      <c r="AJ339" s="33"/>
      <c r="AK339" s="17"/>
      <c r="AL339" s="17"/>
      <c r="AM339" s="33"/>
      <c r="AN339" s="33"/>
      <c r="AO339" s="33"/>
      <c r="AP339" s="33"/>
      <c r="AQ339" s="7">
        <f t="shared" si="66"/>
        <v>0</v>
      </c>
      <c r="AR339" s="3">
        <f>34*2</f>
        <v>68</v>
      </c>
      <c r="AS339" s="8">
        <f t="shared" si="67"/>
        <v>0</v>
      </c>
    </row>
    <row r="340" spans="1:45" x14ac:dyDescent="0.2">
      <c r="A340" s="129"/>
      <c r="B340" s="99"/>
      <c r="C340" s="42" t="s">
        <v>94</v>
      </c>
      <c r="D340" s="41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33"/>
      <c r="AJ340" s="33"/>
      <c r="AK340" s="17"/>
      <c r="AL340" s="17"/>
      <c r="AM340" s="33"/>
      <c r="AN340" s="33"/>
      <c r="AO340" s="33"/>
      <c r="AP340" s="33"/>
      <c r="AQ340" s="7">
        <f t="shared" si="66"/>
        <v>0</v>
      </c>
      <c r="AR340" s="3">
        <f t="shared" ref="AR340:AR344" si="74">34*2</f>
        <v>68</v>
      </c>
      <c r="AS340" s="8">
        <f t="shared" si="67"/>
        <v>0</v>
      </c>
    </row>
    <row r="341" spans="1:45" x14ac:dyDescent="0.2">
      <c r="A341" s="129"/>
      <c r="B341" s="99"/>
      <c r="C341" s="42" t="s">
        <v>95</v>
      </c>
      <c r="D341" s="41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33"/>
      <c r="AJ341" s="33"/>
      <c r="AK341" s="17"/>
      <c r="AL341" s="17"/>
      <c r="AM341" s="33"/>
      <c r="AN341" s="33"/>
      <c r="AO341" s="33"/>
      <c r="AP341" s="33"/>
      <c r="AQ341" s="7">
        <f t="shared" si="66"/>
        <v>0</v>
      </c>
      <c r="AR341" s="3">
        <f t="shared" si="74"/>
        <v>68</v>
      </c>
      <c r="AS341" s="8">
        <f t="shared" si="67"/>
        <v>0</v>
      </c>
    </row>
    <row r="342" spans="1:45" x14ac:dyDescent="0.2">
      <c r="A342" s="129"/>
      <c r="B342" s="99" t="s">
        <v>29</v>
      </c>
      <c r="C342" s="42" t="s">
        <v>93</v>
      </c>
      <c r="D342" s="41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33"/>
      <c r="AJ342" s="33"/>
      <c r="AK342" s="17"/>
      <c r="AL342" s="17"/>
      <c r="AM342" s="33"/>
      <c r="AN342" s="33"/>
      <c r="AO342" s="33"/>
      <c r="AP342" s="33"/>
      <c r="AQ342" s="7">
        <f t="shared" si="66"/>
        <v>0</v>
      </c>
      <c r="AR342" s="3">
        <f t="shared" si="74"/>
        <v>68</v>
      </c>
      <c r="AS342" s="8">
        <f t="shared" si="67"/>
        <v>0</v>
      </c>
    </row>
    <row r="343" spans="1:45" x14ac:dyDescent="0.2">
      <c r="A343" s="129"/>
      <c r="B343" s="99"/>
      <c r="C343" s="42" t="s">
        <v>94</v>
      </c>
      <c r="D343" s="41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33"/>
      <c r="AJ343" s="33"/>
      <c r="AK343" s="17"/>
      <c r="AL343" s="17"/>
      <c r="AM343" s="33"/>
      <c r="AN343" s="33"/>
      <c r="AO343" s="33"/>
      <c r="AP343" s="33"/>
      <c r="AQ343" s="7">
        <f t="shared" si="66"/>
        <v>0</v>
      </c>
      <c r="AR343" s="3">
        <f t="shared" si="74"/>
        <v>68</v>
      </c>
      <c r="AS343" s="8">
        <f t="shared" si="67"/>
        <v>0</v>
      </c>
    </row>
    <row r="344" spans="1:45" x14ac:dyDescent="0.2">
      <c r="A344" s="129"/>
      <c r="B344" s="99"/>
      <c r="C344" s="42" t="s">
        <v>95</v>
      </c>
      <c r="D344" s="41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33"/>
      <c r="AJ344" s="33"/>
      <c r="AK344" s="17"/>
      <c r="AL344" s="17"/>
      <c r="AM344" s="33"/>
      <c r="AN344" s="33"/>
      <c r="AO344" s="33"/>
      <c r="AP344" s="33"/>
      <c r="AQ344" s="7">
        <f t="shared" si="66"/>
        <v>0</v>
      </c>
      <c r="AR344" s="3">
        <f t="shared" si="74"/>
        <v>68</v>
      </c>
      <c r="AS344" s="8">
        <f t="shared" si="67"/>
        <v>0</v>
      </c>
    </row>
    <row r="345" spans="1:45" x14ac:dyDescent="0.2">
      <c r="A345" s="129"/>
      <c r="B345" s="99" t="s">
        <v>69</v>
      </c>
      <c r="C345" s="42" t="s">
        <v>93</v>
      </c>
      <c r="D345" s="41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33"/>
      <c r="AJ345" s="33"/>
      <c r="AK345" s="17"/>
      <c r="AL345" s="17"/>
      <c r="AM345" s="33"/>
      <c r="AN345" s="33"/>
      <c r="AO345" s="33"/>
      <c r="AP345" s="33"/>
      <c r="AQ345" s="7">
        <f t="shared" si="66"/>
        <v>0</v>
      </c>
      <c r="AR345" s="3">
        <f>34*1</f>
        <v>34</v>
      </c>
      <c r="AS345" s="8">
        <f t="shared" si="67"/>
        <v>0</v>
      </c>
    </row>
    <row r="346" spans="1:45" x14ac:dyDescent="0.2">
      <c r="A346" s="129"/>
      <c r="B346" s="99"/>
      <c r="C346" s="42" t="s">
        <v>94</v>
      </c>
      <c r="D346" s="41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33"/>
      <c r="AJ346" s="33"/>
      <c r="AK346" s="17"/>
      <c r="AL346" s="17"/>
      <c r="AM346" s="33"/>
      <c r="AN346" s="33"/>
      <c r="AO346" s="33"/>
      <c r="AP346" s="33"/>
      <c r="AQ346" s="7">
        <f t="shared" si="66"/>
        <v>0</v>
      </c>
      <c r="AR346" s="3">
        <f t="shared" ref="AR346:AR350" si="75">34*1</f>
        <v>34</v>
      </c>
      <c r="AS346" s="8">
        <f t="shared" si="67"/>
        <v>0</v>
      </c>
    </row>
    <row r="347" spans="1:45" x14ac:dyDescent="0.2">
      <c r="A347" s="129"/>
      <c r="B347" s="99"/>
      <c r="C347" s="42" t="s">
        <v>95</v>
      </c>
      <c r="D347" s="41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33"/>
      <c r="AJ347" s="33"/>
      <c r="AK347" s="17"/>
      <c r="AL347" s="17"/>
      <c r="AM347" s="33"/>
      <c r="AN347" s="33"/>
      <c r="AO347" s="33"/>
      <c r="AP347" s="33"/>
      <c r="AQ347" s="7">
        <f t="shared" si="66"/>
        <v>0</v>
      </c>
      <c r="AR347" s="3">
        <f t="shared" si="75"/>
        <v>34</v>
      </c>
      <c r="AS347" s="8">
        <f t="shared" si="67"/>
        <v>0</v>
      </c>
    </row>
    <row r="348" spans="1:45" x14ac:dyDescent="0.2">
      <c r="A348" s="129"/>
      <c r="B348" s="99" t="s">
        <v>89</v>
      </c>
      <c r="C348" s="42" t="s">
        <v>93</v>
      </c>
      <c r="D348" s="41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33"/>
      <c r="AJ348" s="33"/>
      <c r="AK348" s="17"/>
      <c r="AL348" s="17"/>
      <c r="AM348" s="33"/>
      <c r="AN348" s="33"/>
      <c r="AO348" s="33"/>
      <c r="AP348" s="33"/>
      <c r="AQ348" s="7">
        <f t="shared" si="66"/>
        <v>0</v>
      </c>
      <c r="AR348" s="3">
        <f t="shared" si="75"/>
        <v>34</v>
      </c>
      <c r="AS348" s="8">
        <f t="shared" si="67"/>
        <v>0</v>
      </c>
    </row>
    <row r="349" spans="1:45" x14ac:dyDescent="0.2">
      <c r="A349" s="129"/>
      <c r="B349" s="99"/>
      <c r="C349" s="42" t="s">
        <v>94</v>
      </c>
      <c r="D349" s="41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33"/>
      <c r="AJ349" s="33"/>
      <c r="AK349" s="17"/>
      <c r="AL349" s="17"/>
      <c r="AM349" s="33"/>
      <c r="AN349" s="33"/>
      <c r="AO349" s="33"/>
      <c r="AP349" s="33"/>
      <c r="AQ349" s="7">
        <f t="shared" si="66"/>
        <v>0</v>
      </c>
      <c r="AR349" s="3">
        <f t="shared" si="75"/>
        <v>34</v>
      </c>
      <c r="AS349" s="8">
        <f t="shared" si="67"/>
        <v>0</v>
      </c>
    </row>
    <row r="350" spans="1:45" x14ac:dyDescent="0.2">
      <c r="A350" s="129"/>
      <c r="B350" s="99"/>
      <c r="C350" s="42" t="s">
        <v>95</v>
      </c>
      <c r="D350" s="41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33"/>
      <c r="AJ350" s="33"/>
      <c r="AK350" s="17"/>
      <c r="AL350" s="17"/>
      <c r="AM350" s="33"/>
      <c r="AN350" s="33"/>
      <c r="AO350" s="33"/>
      <c r="AP350" s="33"/>
      <c r="AQ350" s="7">
        <f t="shared" si="66"/>
        <v>0</v>
      </c>
      <c r="AR350" s="3">
        <f t="shared" si="75"/>
        <v>34</v>
      </c>
      <c r="AS350" s="8">
        <f t="shared" si="67"/>
        <v>0</v>
      </c>
    </row>
    <row r="351" spans="1:45" ht="12.75" customHeight="1" x14ac:dyDescent="0.2">
      <c r="A351" s="129"/>
      <c r="B351" s="99" t="s">
        <v>57</v>
      </c>
      <c r="C351" s="42" t="s">
        <v>93</v>
      </c>
      <c r="D351" s="43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32"/>
      <c r="U351" s="17"/>
      <c r="V351" s="17"/>
      <c r="W351" s="17"/>
      <c r="X351" s="17"/>
      <c r="Y351" s="17"/>
      <c r="Z351" s="17"/>
      <c r="AA351" s="17"/>
      <c r="AB351" s="17"/>
      <c r="AC351" s="17"/>
      <c r="AD351" s="32"/>
      <c r="AE351" s="17"/>
      <c r="AF351" s="17"/>
      <c r="AG351" s="17"/>
      <c r="AH351" s="17"/>
      <c r="AI351" s="33"/>
      <c r="AJ351" s="33"/>
      <c r="AK351" s="17"/>
      <c r="AL351" s="17"/>
      <c r="AM351" s="33"/>
      <c r="AN351" s="33"/>
      <c r="AO351" s="33"/>
      <c r="AP351" s="33"/>
      <c r="AQ351" s="7">
        <f t="shared" si="66"/>
        <v>0</v>
      </c>
      <c r="AR351" s="3">
        <f>34*2</f>
        <v>68</v>
      </c>
      <c r="AS351" s="8">
        <f t="shared" si="67"/>
        <v>0</v>
      </c>
    </row>
    <row r="352" spans="1:45" ht="12.75" customHeight="1" x14ac:dyDescent="0.2">
      <c r="A352" s="129"/>
      <c r="B352" s="99"/>
      <c r="C352" s="42" t="s">
        <v>94</v>
      </c>
      <c r="D352" s="43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34"/>
      <c r="T352" s="32"/>
      <c r="U352" s="17"/>
      <c r="V352" s="17"/>
      <c r="W352" s="17"/>
      <c r="X352" s="17"/>
      <c r="Y352" s="17"/>
      <c r="Z352" s="17"/>
      <c r="AA352" s="17"/>
      <c r="AB352" s="17"/>
      <c r="AC352" s="34"/>
      <c r="AD352" s="32"/>
      <c r="AE352" s="17"/>
      <c r="AF352" s="17"/>
      <c r="AG352" s="17"/>
      <c r="AH352" s="17"/>
      <c r="AI352" s="33"/>
      <c r="AJ352" s="33"/>
      <c r="AK352" s="17"/>
      <c r="AL352" s="17"/>
      <c r="AM352" s="33"/>
      <c r="AN352" s="33"/>
      <c r="AO352" s="33"/>
      <c r="AP352" s="33"/>
      <c r="AQ352" s="7">
        <f t="shared" si="66"/>
        <v>0</v>
      </c>
      <c r="AR352" s="3">
        <f t="shared" ref="AR352:AR353" si="76">34*2</f>
        <v>68</v>
      </c>
      <c r="AS352" s="8">
        <f t="shared" si="67"/>
        <v>0</v>
      </c>
    </row>
    <row r="353" spans="1:45" ht="12.75" customHeight="1" x14ac:dyDescent="0.2">
      <c r="A353" s="129"/>
      <c r="B353" s="99"/>
      <c r="C353" s="42" t="s">
        <v>95</v>
      </c>
      <c r="D353" s="41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32"/>
      <c r="T353" s="17"/>
      <c r="U353" s="17"/>
      <c r="V353" s="17"/>
      <c r="W353" s="17"/>
      <c r="X353" s="17"/>
      <c r="Y353" s="17"/>
      <c r="Z353" s="17"/>
      <c r="AA353" s="17"/>
      <c r="AB353" s="17"/>
      <c r="AC353" s="32"/>
      <c r="AD353" s="17"/>
      <c r="AE353" s="17"/>
      <c r="AF353" s="17"/>
      <c r="AG353" s="17"/>
      <c r="AH353" s="17"/>
      <c r="AI353" s="33"/>
      <c r="AJ353" s="33"/>
      <c r="AK353" s="17"/>
      <c r="AL353" s="17"/>
      <c r="AM353" s="33"/>
      <c r="AN353" s="33"/>
      <c r="AO353" s="33"/>
      <c r="AP353" s="33"/>
      <c r="AQ353" s="7">
        <f t="shared" si="66"/>
        <v>0</v>
      </c>
      <c r="AR353" s="3">
        <f t="shared" si="76"/>
        <v>68</v>
      </c>
      <c r="AS353" s="8">
        <f t="shared" si="67"/>
        <v>0</v>
      </c>
    </row>
    <row r="354" spans="1:45" ht="27" customHeight="1" x14ac:dyDescent="0.2">
      <c r="A354" s="58"/>
      <c r="B354" s="59"/>
      <c r="C354" s="59"/>
      <c r="D354" s="59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8"/>
      <c r="AN354" s="58"/>
      <c r="AO354" s="58"/>
      <c r="AP354" s="58"/>
      <c r="AQ354" s="58"/>
      <c r="AR354" s="58"/>
      <c r="AS354" s="58"/>
    </row>
    <row r="355" spans="1:45" ht="111.75" customHeight="1" x14ac:dyDescent="0.2">
      <c r="A355" s="104" t="s">
        <v>40</v>
      </c>
      <c r="B355" s="105"/>
      <c r="C355" s="105"/>
      <c r="D355" s="106"/>
      <c r="E355" s="100" t="s">
        <v>123</v>
      </c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16" t="s">
        <v>20</v>
      </c>
      <c r="AR355" s="130" t="s">
        <v>22</v>
      </c>
      <c r="AS355" s="131" t="s">
        <v>21</v>
      </c>
    </row>
    <row r="356" spans="1:45" ht="12.75" customHeight="1" x14ac:dyDescent="0.2">
      <c r="A356" s="110" t="s">
        <v>0</v>
      </c>
      <c r="B356" s="127"/>
      <c r="C356" s="111"/>
      <c r="D356" s="13" t="s">
        <v>18</v>
      </c>
      <c r="E356" s="99" t="s">
        <v>1</v>
      </c>
      <c r="F356" s="99"/>
      <c r="G356" s="99"/>
      <c r="H356" s="99"/>
      <c r="I356" s="99" t="s">
        <v>2</v>
      </c>
      <c r="J356" s="99"/>
      <c r="K356" s="99"/>
      <c r="L356" s="99"/>
      <c r="M356" s="99" t="s">
        <v>3</v>
      </c>
      <c r="N356" s="99"/>
      <c r="O356" s="99"/>
      <c r="P356" s="99"/>
      <c r="Q356" s="99" t="s">
        <v>4</v>
      </c>
      <c r="R356" s="99"/>
      <c r="S356" s="99"/>
      <c r="T356" s="99"/>
      <c r="U356" s="101" t="s">
        <v>5</v>
      </c>
      <c r="V356" s="102"/>
      <c r="W356" s="103"/>
      <c r="X356" s="101" t="s">
        <v>6</v>
      </c>
      <c r="Y356" s="102"/>
      <c r="Z356" s="102"/>
      <c r="AA356" s="103"/>
      <c r="AB356" s="101" t="s">
        <v>7</v>
      </c>
      <c r="AC356" s="102"/>
      <c r="AD356" s="103"/>
      <c r="AE356" s="101" t="s">
        <v>8</v>
      </c>
      <c r="AF356" s="102"/>
      <c r="AG356" s="102"/>
      <c r="AH356" s="102"/>
      <c r="AI356" s="103"/>
      <c r="AJ356" s="101" t="s">
        <v>9</v>
      </c>
      <c r="AK356" s="102"/>
      <c r="AL356" s="103"/>
      <c r="AM356" s="101" t="s">
        <v>10</v>
      </c>
      <c r="AN356" s="102"/>
      <c r="AO356" s="102"/>
      <c r="AP356" s="103"/>
      <c r="AQ356" s="116"/>
      <c r="AR356" s="130"/>
      <c r="AS356" s="131"/>
    </row>
    <row r="357" spans="1:45" x14ac:dyDescent="0.2">
      <c r="A357" s="112"/>
      <c r="B357" s="128"/>
      <c r="C357" s="113"/>
      <c r="D357" s="13" t="s">
        <v>19</v>
      </c>
      <c r="E357" s="5">
        <v>1</v>
      </c>
      <c r="F357" s="5">
        <v>2</v>
      </c>
      <c r="G357" s="5">
        <v>3</v>
      </c>
      <c r="H357" s="5">
        <v>4</v>
      </c>
      <c r="I357" s="5">
        <v>5</v>
      </c>
      <c r="J357" s="5">
        <v>6</v>
      </c>
      <c r="K357" s="5">
        <v>7</v>
      </c>
      <c r="L357" s="5">
        <v>8</v>
      </c>
      <c r="M357" s="5">
        <v>9</v>
      </c>
      <c r="N357" s="5">
        <v>10</v>
      </c>
      <c r="O357" s="5">
        <v>11</v>
      </c>
      <c r="P357" s="5">
        <v>12</v>
      </c>
      <c r="Q357" s="5">
        <v>13</v>
      </c>
      <c r="R357" s="5">
        <v>14</v>
      </c>
      <c r="S357" s="5">
        <v>15</v>
      </c>
      <c r="T357" s="5">
        <v>16</v>
      </c>
      <c r="U357" s="5">
        <v>17</v>
      </c>
      <c r="V357" s="5">
        <v>18</v>
      </c>
      <c r="W357" s="5">
        <v>19</v>
      </c>
      <c r="X357" s="5">
        <v>20</v>
      </c>
      <c r="Y357" s="5">
        <v>21</v>
      </c>
      <c r="Z357" s="5">
        <v>22</v>
      </c>
      <c r="AA357" s="5">
        <v>23</v>
      </c>
      <c r="AB357" s="5">
        <v>24</v>
      </c>
      <c r="AC357" s="5">
        <v>25</v>
      </c>
      <c r="AD357" s="5">
        <v>26</v>
      </c>
      <c r="AE357" s="5">
        <v>27</v>
      </c>
      <c r="AF357" s="5">
        <v>28</v>
      </c>
      <c r="AG357" s="5">
        <v>29</v>
      </c>
      <c r="AH357" s="5">
        <v>30</v>
      </c>
      <c r="AI357" s="5">
        <v>31</v>
      </c>
      <c r="AJ357" s="5">
        <v>32</v>
      </c>
      <c r="AK357" s="5">
        <v>33</v>
      </c>
      <c r="AL357" s="5">
        <v>34</v>
      </c>
      <c r="AM357" s="5">
        <v>35</v>
      </c>
      <c r="AN357" s="5">
        <v>36</v>
      </c>
      <c r="AO357" s="5">
        <v>37</v>
      </c>
      <c r="AP357" s="5">
        <v>38</v>
      </c>
      <c r="AQ357" s="116"/>
      <c r="AR357" s="130"/>
      <c r="AS357" s="131"/>
    </row>
    <row r="358" spans="1:45" x14ac:dyDescent="0.2">
      <c r="A358" s="129" t="s">
        <v>25</v>
      </c>
      <c r="B358" s="96" t="s">
        <v>13</v>
      </c>
      <c r="C358" s="44" t="s">
        <v>96</v>
      </c>
      <c r="D358" s="43"/>
      <c r="E358" s="4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33"/>
      <c r="AN358" s="33"/>
      <c r="AO358" s="33"/>
      <c r="AP358" s="33"/>
      <c r="AQ358" s="7">
        <f t="shared" ref="AQ358:AQ405" si="77">SUM(E358:AP358)</f>
        <v>0</v>
      </c>
      <c r="AR358" s="72">
        <f>34*2</f>
        <v>68</v>
      </c>
      <c r="AS358" s="8">
        <f t="shared" ref="AS358:AS405" si="78">AQ358/AR358</f>
        <v>0</v>
      </c>
    </row>
    <row r="359" spans="1:45" x14ac:dyDescent="0.2">
      <c r="A359" s="129"/>
      <c r="B359" s="97"/>
      <c r="C359" s="44" t="s">
        <v>97</v>
      </c>
      <c r="D359" s="43"/>
      <c r="E359" s="4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33"/>
      <c r="AN359" s="33"/>
      <c r="AO359" s="33"/>
      <c r="AP359" s="33"/>
      <c r="AQ359" s="7">
        <f t="shared" si="77"/>
        <v>0</v>
      </c>
      <c r="AR359" s="72">
        <f t="shared" ref="AR359:AR360" si="79">34*2</f>
        <v>68</v>
      </c>
      <c r="AS359" s="8">
        <f t="shared" si="78"/>
        <v>0</v>
      </c>
    </row>
    <row r="360" spans="1:45" x14ac:dyDescent="0.2">
      <c r="A360" s="129"/>
      <c r="B360" s="98"/>
      <c r="C360" s="44" t="s">
        <v>98</v>
      </c>
      <c r="D360" s="43"/>
      <c r="E360" s="4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33"/>
      <c r="AN360" s="33"/>
      <c r="AO360" s="33"/>
      <c r="AP360" s="33"/>
      <c r="AQ360" s="7">
        <f t="shared" si="77"/>
        <v>0</v>
      </c>
      <c r="AR360" s="72">
        <f t="shared" si="79"/>
        <v>68</v>
      </c>
      <c r="AS360" s="8">
        <f t="shared" si="78"/>
        <v>0</v>
      </c>
    </row>
    <row r="361" spans="1:45" x14ac:dyDescent="0.2">
      <c r="A361" s="129"/>
      <c r="B361" s="96" t="s">
        <v>27</v>
      </c>
      <c r="C361" s="44" t="s">
        <v>96</v>
      </c>
      <c r="D361" s="43"/>
      <c r="E361" s="4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33"/>
      <c r="AN361" s="33"/>
      <c r="AO361" s="33"/>
      <c r="AP361" s="33"/>
      <c r="AQ361" s="7">
        <f t="shared" si="77"/>
        <v>0</v>
      </c>
      <c r="AR361" s="72">
        <f>34*3</f>
        <v>102</v>
      </c>
      <c r="AS361" s="8">
        <f t="shared" si="78"/>
        <v>0</v>
      </c>
    </row>
    <row r="362" spans="1:45" ht="15" customHeight="1" x14ac:dyDescent="0.2">
      <c r="A362" s="129"/>
      <c r="B362" s="97"/>
      <c r="C362" s="44" t="s">
        <v>97</v>
      </c>
      <c r="D362" s="41"/>
      <c r="E362" s="4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33"/>
      <c r="AN362" s="33"/>
      <c r="AO362" s="33"/>
      <c r="AP362" s="33"/>
      <c r="AQ362" s="7">
        <f t="shared" si="77"/>
        <v>0</v>
      </c>
      <c r="AR362" s="72">
        <f t="shared" ref="AR362:AR366" si="80">34*3</f>
        <v>102</v>
      </c>
      <c r="AS362" s="8">
        <f t="shared" si="78"/>
        <v>0</v>
      </c>
    </row>
    <row r="363" spans="1:45" x14ac:dyDescent="0.2">
      <c r="A363" s="129"/>
      <c r="B363" s="98"/>
      <c r="C363" s="44" t="s">
        <v>98</v>
      </c>
      <c r="D363" s="43"/>
      <c r="E363" s="4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33"/>
      <c r="AN363" s="33"/>
      <c r="AO363" s="33"/>
      <c r="AP363" s="33"/>
      <c r="AQ363" s="7">
        <f t="shared" si="77"/>
        <v>0</v>
      </c>
      <c r="AR363" s="72">
        <f t="shared" si="80"/>
        <v>102</v>
      </c>
      <c r="AS363" s="8">
        <f t="shared" si="78"/>
        <v>0</v>
      </c>
    </row>
    <row r="364" spans="1:45" x14ac:dyDescent="0.2">
      <c r="A364" s="129"/>
      <c r="B364" s="96" t="s">
        <v>12</v>
      </c>
      <c r="C364" s="44" t="s">
        <v>96</v>
      </c>
      <c r="D364" s="41"/>
      <c r="E364" s="4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33"/>
      <c r="AN364" s="33"/>
      <c r="AO364" s="33"/>
      <c r="AP364" s="33"/>
      <c r="AQ364" s="7">
        <f t="shared" si="77"/>
        <v>0</v>
      </c>
      <c r="AR364" s="72">
        <f t="shared" si="80"/>
        <v>102</v>
      </c>
      <c r="AS364" s="8">
        <f t="shared" si="78"/>
        <v>0</v>
      </c>
    </row>
    <row r="365" spans="1:45" x14ac:dyDescent="0.2">
      <c r="A365" s="129"/>
      <c r="B365" s="97"/>
      <c r="C365" s="44" t="s">
        <v>97</v>
      </c>
      <c r="D365" s="43"/>
      <c r="E365" s="4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33"/>
      <c r="AN365" s="33"/>
      <c r="AO365" s="33"/>
      <c r="AP365" s="33"/>
      <c r="AQ365" s="7">
        <f t="shared" si="77"/>
        <v>0</v>
      </c>
      <c r="AR365" s="72">
        <f t="shared" si="80"/>
        <v>102</v>
      </c>
      <c r="AS365" s="8">
        <f t="shared" si="78"/>
        <v>0</v>
      </c>
    </row>
    <row r="366" spans="1:45" x14ac:dyDescent="0.2">
      <c r="A366" s="129"/>
      <c r="B366" s="98"/>
      <c r="C366" s="44" t="s">
        <v>98</v>
      </c>
      <c r="D366" s="43"/>
      <c r="E366" s="4"/>
      <c r="F366" s="17"/>
      <c r="G366" s="17"/>
      <c r="H366" s="17"/>
      <c r="I366" s="32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33"/>
      <c r="AN366" s="33"/>
      <c r="AO366" s="33"/>
      <c r="AP366" s="33"/>
      <c r="AQ366" s="7">
        <f t="shared" si="77"/>
        <v>0</v>
      </c>
      <c r="AR366" s="72">
        <f t="shared" si="80"/>
        <v>102</v>
      </c>
      <c r="AS366" s="8">
        <f t="shared" si="78"/>
        <v>0</v>
      </c>
    </row>
    <row r="367" spans="1:45" ht="14.25" customHeight="1" x14ac:dyDescent="0.2">
      <c r="A367" s="129"/>
      <c r="B367" s="96" t="s">
        <v>99</v>
      </c>
      <c r="C367" s="44" t="s">
        <v>96</v>
      </c>
      <c r="D367" s="43"/>
      <c r="E367" s="4"/>
      <c r="F367" s="17"/>
      <c r="G367" s="17"/>
      <c r="H367" s="34"/>
      <c r="I367" s="32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33"/>
      <c r="AN367" s="33"/>
      <c r="AO367" s="33"/>
      <c r="AP367" s="33"/>
      <c r="AQ367" s="7">
        <f t="shared" si="77"/>
        <v>0</v>
      </c>
      <c r="AR367" s="72">
        <f>34*2</f>
        <v>68</v>
      </c>
      <c r="AS367" s="8">
        <f t="shared" si="78"/>
        <v>0</v>
      </c>
    </row>
    <row r="368" spans="1:45" x14ac:dyDescent="0.2">
      <c r="A368" s="129"/>
      <c r="B368" s="97"/>
      <c r="C368" s="44" t="s">
        <v>97</v>
      </c>
      <c r="D368" s="71"/>
      <c r="E368" s="4"/>
      <c r="F368" s="17"/>
      <c r="G368" s="17"/>
      <c r="H368" s="32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33"/>
      <c r="AN368" s="33"/>
      <c r="AO368" s="33"/>
      <c r="AP368" s="33"/>
      <c r="AQ368" s="7">
        <f t="shared" si="77"/>
        <v>0</v>
      </c>
      <c r="AR368" s="72">
        <f t="shared" ref="AR368:AR375" si="81">34*2</f>
        <v>68</v>
      </c>
      <c r="AS368" s="8">
        <f t="shared" si="78"/>
        <v>0</v>
      </c>
    </row>
    <row r="369" spans="1:45" x14ac:dyDescent="0.2">
      <c r="A369" s="129"/>
      <c r="B369" s="98"/>
      <c r="C369" s="44" t="s">
        <v>98</v>
      </c>
      <c r="D369" s="43"/>
      <c r="E369" s="4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33"/>
      <c r="AJ369" s="33"/>
      <c r="AK369" s="17"/>
      <c r="AL369" s="17"/>
      <c r="AM369" s="33"/>
      <c r="AN369" s="33"/>
      <c r="AO369" s="33"/>
      <c r="AP369" s="33"/>
      <c r="AQ369" s="7">
        <f t="shared" si="77"/>
        <v>0</v>
      </c>
      <c r="AR369" s="72">
        <f t="shared" si="81"/>
        <v>68</v>
      </c>
      <c r="AS369" s="8">
        <f t="shared" si="78"/>
        <v>0</v>
      </c>
    </row>
    <row r="370" spans="1:45" x14ac:dyDescent="0.2">
      <c r="A370" s="129"/>
      <c r="B370" s="96" t="s">
        <v>81</v>
      </c>
      <c r="C370" s="44" t="s">
        <v>96</v>
      </c>
      <c r="D370" s="43"/>
      <c r="E370" s="4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33"/>
      <c r="AJ370" s="33"/>
      <c r="AK370" s="17"/>
      <c r="AL370" s="17"/>
      <c r="AM370" s="33"/>
      <c r="AN370" s="33"/>
      <c r="AO370" s="33"/>
      <c r="AP370" s="33"/>
      <c r="AQ370" s="7">
        <f t="shared" si="77"/>
        <v>0</v>
      </c>
      <c r="AR370" s="72">
        <f t="shared" si="81"/>
        <v>68</v>
      </c>
      <c r="AS370" s="8">
        <f t="shared" si="78"/>
        <v>0</v>
      </c>
    </row>
    <row r="371" spans="1:45" x14ac:dyDescent="0.2">
      <c r="A371" s="129"/>
      <c r="B371" s="97"/>
      <c r="C371" s="44" t="s">
        <v>97</v>
      </c>
      <c r="D371" s="43"/>
      <c r="E371" s="4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33"/>
      <c r="AJ371" s="33"/>
      <c r="AK371" s="17"/>
      <c r="AL371" s="17"/>
      <c r="AM371" s="33"/>
      <c r="AN371" s="33"/>
      <c r="AO371" s="33"/>
      <c r="AP371" s="33"/>
      <c r="AQ371" s="7">
        <f t="shared" si="77"/>
        <v>0</v>
      </c>
      <c r="AR371" s="72">
        <f t="shared" si="81"/>
        <v>68</v>
      </c>
      <c r="AS371" s="8">
        <f t="shared" si="78"/>
        <v>0</v>
      </c>
    </row>
    <row r="372" spans="1:45" x14ac:dyDescent="0.2">
      <c r="A372" s="129"/>
      <c r="B372" s="98"/>
      <c r="C372" s="44" t="s">
        <v>98</v>
      </c>
      <c r="D372" s="43"/>
      <c r="E372" s="4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33"/>
      <c r="AJ372" s="33"/>
      <c r="AK372" s="17"/>
      <c r="AL372" s="17"/>
      <c r="AM372" s="33"/>
      <c r="AN372" s="33"/>
      <c r="AO372" s="33"/>
      <c r="AP372" s="33"/>
      <c r="AQ372" s="7">
        <f t="shared" si="77"/>
        <v>0</v>
      </c>
      <c r="AR372" s="72">
        <f t="shared" si="81"/>
        <v>68</v>
      </c>
      <c r="AS372" s="8">
        <f t="shared" si="78"/>
        <v>0</v>
      </c>
    </row>
    <row r="373" spans="1:45" x14ac:dyDescent="0.2">
      <c r="A373" s="129"/>
      <c r="B373" s="96" t="s">
        <v>82</v>
      </c>
      <c r="C373" s="44" t="s">
        <v>96</v>
      </c>
      <c r="D373" s="41"/>
      <c r="E373" s="4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33"/>
      <c r="AJ373" s="33"/>
      <c r="AK373" s="17"/>
      <c r="AL373" s="17"/>
      <c r="AM373" s="33"/>
      <c r="AN373" s="33"/>
      <c r="AO373" s="33"/>
      <c r="AP373" s="33"/>
      <c r="AQ373" s="7">
        <f t="shared" si="77"/>
        <v>0</v>
      </c>
      <c r="AR373" s="72">
        <f t="shared" si="81"/>
        <v>68</v>
      </c>
      <c r="AS373" s="8">
        <f t="shared" si="78"/>
        <v>0</v>
      </c>
    </row>
    <row r="374" spans="1:45" x14ac:dyDescent="0.2">
      <c r="A374" s="129"/>
      <c r="B374" s="97"/>
      <c r="C374" s="44" t="s">
        <v>97</v>
      </c>
      <c r="D374" s="43"/>
      <c r="E374" s="4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33"/>
      <c r="AJ374" s="33"/>
      <c r="AK374" s="17"/>
      <c r="AL374" s="17"/>
      <c r="AM374" s="33"/>
      <c r="AN374" s="33"/>
      <c r="AO374" s="33"/>
      <c r="AP374" s="33"/>
      <c r="AQ374" s="7">
        <f t="shared" si="77"/>
        <v>0</v>
      </c>
      <c r="AR374" s="72">
        <f t="shared" si="81"/>
        <v>68</v>
      </c>
      <c r="AS374" s="8">
        <f t="shared" si="78"/>
        <v>0</v>
      </c>
    </row>
    <row r="375" spans="1:45" x14ac:dyDescent="0.2">
      <c r="A375" s="129"/>
      <c r="B375" s="98"/>
      <c r="C375" s="44" t="s">
        <v>98</v>
      </c>
      <c r="D375" s="43"/>
      <c r="E375" s="4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33"/>
      <c r="AJ375" s="33"/>
      <c r="AK375" s="17"/>
      <c r="AL375" s="17"/>
      <c r="AM375" s="33"/>
      <c r="AN375" s="33"/>
      <c r="AO375" s="33"/>
      <c r="AP375" s="33"/>
      <c r="AQ375" s="7">
        <f t="shared" si="77"/>
        <v>0</v>
      </c>
      <c r="AR375" s="72">
        <f t="shared" si="81"/>
        <v>68</v>
      </c>
      <c r="AS375" s="8">
        <f t="shared" si="78"/>
        <v>0</v>
      </c>
    </row>
    <row r="376" spans="1:45" x14ac:dyDescent="0.2">
      <c r="A376" s="129"/>
      <c r="B376" s="96" t="s">
        <v>35</v>
      </c>
      <c r="C376" s="44" t="s">
        <v>96</v>
      </c>
      <c r="D376" s="43"/>
      <c r="E376" s="4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33"/>
      <c r="AJ376" s="33"/>
      <c r="AK376" s="17"/>
      <c r="AL376" s="17"/>
      <c r="AM376" s="33"/>
      <c r="AN376" s="33"/>
      <c r="AO376" s="33"/>
      <c r="AP376" s="33"/>
      <c r="AQ376" s="7">
        <f t="shared" si="77"/>
        <v>0</v>
      </c>
      <c r="AR376" s="72">
        <f>34*1</f>
        <v>34</v>
      </c>
      <c r="AS376" s="8">
        <f t="shared" si="78"/>
        <v>0</v>
      </c>
    </row>
    <row r="377" spans="1:45" x14ac:dyDescent="0.2">
      <c r="A377" s="129"/>
      <c r="B377" s="97"/>
      <c r="C377" s="44" t="s">
        <v>97</v>
      </c>
      <c r="D377" s="43"/>
      <c r="E377" s="4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33"/>
      <c r="AJ377" s="33"/>
      <c r="AK377" s="17"/>
      <c r="AL377" s="17"/>
      <c r="AM377" s="33"/>
      <c r="AN377" s="33"/>
      <c r="AO377" s="33"/>
      <c r="AP377" s="33"/>
      <c r="AQ377" s="7">
        <f t="shared" si="77"/>
        <v>0</v>
      </c>
      <c r="AR377" s="72">
        <f t="shared" ref="AR377:AR378" si="82">34*1</f>
        <v>34</v>
      </c>
      <c r="AS377" s="8">
        <f t="shared" si="78"/>
        <v>0</v>
      </c>
    </row>
    <row r="378" spans="1:45" x14ac:dyDescent="0.2">
      <c r="A378" s="129"/>
      <c r="B378" s="97"/>
      <c r="C378" s="44" t="s">
        <v>98</v>
      </c>
      <c r="D378" s="43"/>
      <c r="E378" s="4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33"/>
      <c r="AJ378" s="33"/>
      <c r="AK378" s="17"/>
      <c r="AL378" s="17"/>
      <c r="AM378" s="33"/>
      <c r="AN378" s="33"/>
      <c r="AO378" s="33"/>
      <c r="AP378" s="33"/>
      <c r="AQ378" s="7">
        <f t="shared" si="77"/>
        <v>0</v>
      </c>
      <c r="AR378" s="72">
        <f t="shared" si="82"/>
        <v>34</v>
      </c>
      <c r="AS378" s="8">
        <f t="shared" si="78"/>
        <v>0</v>
      </c>
    </row>
    <row r="379" spans="1:45" x14ac:dyDescent="0.2">
      <c r="A379" s="129"/>
      <c r="B379" s="96" t="s">
        <v>34</v>
      </c>
      <c r="C379" s="44" t="s">
        <v>96</v>
      </c>
      <c r="D379" s="43"/>
      <c r="E379" s="4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33"/>
      <c r="AJ379" s="33"/>
      <c r="AK379" s="17"/>
      <c r="AL379" s="17"/>
      <c r="AM379" s="33"/>
      <c r="AN379" s="33"/>
      <c r="AO379" s="33"/>
      <c r="AP379" s="33"/>
      <c r="AQ379" s="7">
        <f t="shared" si="77"/>
        <v>0</v>
      </c>
      <c r="AR379" s="72">
        <f>34*2</f>
        <v>68</v>
      </c>
      <c r="AS379" s="8">
        <f t="shared" si="78"/>
        <v>0</v>
      </c>
    </row>
    <row r="380" spans="1:45" x14ac:dyDescent="0.2">
      <c r="A380" s="129"/>
      <c r="B380" s="97"/>
      <c r="C380" s="44" t="s">
        <v>97</v>
      </c>
      <c r="D380" s="43"/>
      <c r="E380" s="4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33"/>
      <c r="AJ380" s="33"/>
      <c r="AK380" s="17"/>
      <c r="AL380" s="17"/>
      <c r="AM380" s="33"/>
      <c r="AN380" s="33"/>
      <c r="AO380" s="33"/>
      <c r="AP380" s="33"/>
      <c r="AQ380" s="7">
        <f t="shared" si="77"/>
        <v>0</v>
      </c>
      <c r="AR380" s="72">
        <f t="shared" ref="AR380:AR381" si="83">34*2</f>
        <v>68</v>
      </c>
      <c r="AS380" s="8">
        <f t="shared" si="78"/>
        <v>0</v>
      </c>
    </row>
    <row r="381" spans="1:45" x14ac:dyDescent="0.2">
      <c r="A381" s="129"/>
      <c r="B381" s="98"/>
      <c r="C381" s="44" t="s">
        <v>98</v>
      </c>
      <c r="D381" s="43"/>
      <c r="E381" s="4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33"/>
      <c r="AJ381" s="33"/>
      <c r="AK381" s="17"/>
      <c r="AL381" s="17"/>
      <c r="AM381" s="33"/>
      <c r="AN381" s="33"/>
      <c r="AO381" s="33"/>
      <c r="AP381" s="33"/>
      <c r="AQ381" s="7">
        <f t="shared" si="77"/>
        <v>0</v>
      </c>
      <c r="AR381" s="72">
        <f t="shared" si="83"/>
        <v>68</v>
      </c>
      <c r="AS381" s="8">
        <f t="shared" si="78"/>
        <v>0</v>
      </c>
    </row>
    <row r="382" spans="1:45" x14ac:dyDescent="0.2">
      <c r="A382" s="129"/>
      <c r="B382" s="99" t="s">
        <v>37</v>
      </c>
      <c r="C382" s="44" t="s">
        <v>96</v>
      </c>
      <c r="D382" s="43"/>
      <c r="E382" s="4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33"/>
      <c r="AJ382" s="33"/>
      <c r="AK382" s="17"/>
      <c r="AL382" s="17"/>
      <c r="AM382" s="33"/>
      <c r="AN382" s="33"/>
      <c r="AO382" s="33"/>
      <c r="AP382" s="33"/>
      <c r="AQ382" s="7">
        <f t="shared" si="77"/>
        <v>0</v>
      </c>
      <c r="AR382" s="72">
        <f>34*1</f>
        <v>34</v>
      </c>
      <c r="AS382" s="8">
        <f t="shared" si="78"/>
        <v>0</v>
      </c>
    </row>
    <row r="383" spans="1:45" x14ac:dyDescent="0.2">
      <c r="A383" s="129"/>
      <c r="B383" s="99"/>
      <c r="C383" s="44" t="s">
        <v>97</v>
      </c>
      <c r="D383" s="43"/>
      <c r="E383" s="4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33"/>
      <c r="AJ383" s="33"/>
      <c r="AK383" s="17"/>
      <c r="AL383" s="17"/>
      <c r="AM383" s="33"/>
      <c r="AN383" s="33"/>
      <c r="AO383" s="33"/>
      <c r="AP383" s="33"/>
      <c r="AQ383" s="7">
        <f t="shared" si="77"/>
        <v>0</v>
      </c>
      <c r="AR383" s="72">
        <f t="shared" ref="AR383:AR387" si="84">34*1</f>
        <v>34</v>
      </c>
      <c r="AS383" s="8">
        <f t="shared" si="78"/>
        <v>0</v>
      </c>
    </row>
    <row r="384" spans="1:45" x14ac:dyDescent="0.2">
      <c r="A384" s="129"/>
      <c r="B384" s="99"/>
      <c r="C384" s="44" t="s">
        <v>98</v>
      </c>
      <c r="D384" s="43"/>
      <c r="E384" s="4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33"/>
      <c r="AJ384" s="33"/>
      <c r="AK384" s="17"/>
      <c r="AL384" s="17"/>
      <c r="AM384" s="33"/>
      <c r="AN384" s="33"/>
      <c r="AO384" s="33"/>
      <c r="AP384" s="33"/>
      <c r="AQ384" s="7">
        <f t="shared" si="77"/>
        <v>0</v>
      </c>
      <c r="AR384" s="72">
        <f t="shared" si="84"/>
        <v>34</v>
      </c>
      <c r="AS384" s="8">
        <f t="shared" si="78"/>
        <v>0</v>
      </c>
    </row>
    <row r="385" spans="1:45" x14ac:dyDescent="0.2">
      <c r="A385" s="129"/>
      <c r="B385" s="99" t="s">
        <v>29</v>
      </c>
      <c r="C385" s="44" t="s">
        <v>96</v>
      </c>
      <c r="D385" s="43"/>
      <c r="E385" s="4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33"/>
      <c r="AJ385" s="33"/>
      <c r="AK385" s="17"/>
      <c r="AL385" s="17"/>
      <c r="AM385" s="33"/>
      <c r="AN385" s="33"/>
      <c r="AO385" s="33"/>
      <c r="AP385" s="33"/>
      <c r="AQ385" s="7">
        <f t="shared" si="77"/>
        <v>0</v>
      </c>
      <c r="AR385" s="72">
        <f t="shared" si="84"/>
        <v>34</v>
      </c>
      <c r="AS385" s="8">
        <f t="shared" si="78"/>
        <v>0</v>
      </c>
    </row>
    <row r="386" spans="1:45" x14ac:dyDescent="0.2">
      <c r="A386" s="129"/>
      <c r="B386" s="99"/>
      <c r="C386" s="44" t="s">
        <v>97</v>
      </c>
      <c r="D386" s="43"/>
      <c r="E386" s="4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33"/>
      <c r="AJ386" s="33"/>
      <c r="AK386" s="17"/>
      <c r="AL386" s="17"/>
      <c r="AM386" s="33"/>
      <c r="AN386" s="33"/>
      <c r="AO386" s="33"/>
      <c r="AP386" s="33"/>
      <c r="AQ386" s="7">
        <f t="shared" si="77"/>
        <v>0</v>
      </c>
      <c r="AR386" s="72">
        <f t="shared" si="84"/>
        <v>34</v>
      </c>
      <c r="AS386" s="8">
        <f t="shared" si="78"/>
        <v>0</v>
      </c>
    </row>
    <row r="387" spans="1:45" x14ac:dyDescent="0.2">
      <c r="A387" s="129"/>
      <c r="B387" s="99"/>
      <c r="C387" s="44" t="s">
        <v>98</v>
      </c>
      <c r="D387" s="43"/>
      <c r="E387" s="4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33"/>
      <c r="AJ387" s="33"/>
      <c r="AK387" s="17"/>
      <c r="AL387" s="17"/>
      <c r="AM387" s="33"/>
      <c r="AN387" s="33"/>
      <c r="AO387" s="33"/>
      <c r="AP387" s="33"/>
      <c r="AQ387" s="7">
        <f t="shared" si="77"/>
        <v>0</v>
      </c>
      <c r="AR387" s="72">
        <f t="shared" si="84"/>
        <v>34</v>
      </c>
      <c r="AS387" s="8">
        <f t="shared" si="78"/>
        <v>0</v>
      </c>
    </row>
    <row r="388" spans="1:45" x14ac:dyDescent="0.2">
      <c r="A388" s="129"/>
      <c r="B388" s="96" t="s">
        <v>28</v>
      </c>
      <c r="C388" s="44" t="s">
        <v>96</v>
      </c>
      <c r="D388" s="43"/>
      <c r="E388" s="4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33"/>
      <c r="AJ388" s="33"/>
      <c r="AK388" s="17"/>
      <c r="AL388" s="17"/>
      <c r="AM388" s="33"/>
      <c r="AN388" s="33"/>
      <c r="AO388" s="33"/>
      <c r="AP388" s="33"/>
      <c r="AQ388" s="7">
        <f t="shared" si="77"/>
        <v>0</v>
      </c>
      <c r="AR388" s="72">
        <f>34*2</f>
        <v>68</v>
      </c>
      <c r="AS388" s="8">
        <f t="shared" si="78"/>
        <v>0</v>
      </c>
    </row>
    <row r="389" spans="1:45" x14ac:dyDescent="0.2">
      <c r="A389" s="129"/>
      <c r="B389" s="97"/>
      <c r="C389" s="44" t="s">
        <v>97</v>
      </c>
      <c r="D389" s="43"/>
      <c r="E389" s="4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33"/>
      <c r="AJ389" s="33"/>
      <c r="AK389" s="17"/>
      <c r="AL389" s="17"/>
      <c r="AM389" s="33"/>
      <c r="AN389" s="33"/>
      <c r="AO389" s="33"/>
      <c r="AP389" s="33"/>
      <c r="AQ389" s="7">
        <f t="shared" si="77"/>
        <v>0</v>
      </c>
      <c r="AR389" s="72">
        <f t="shared" ref="AR389:AR390" si="85">34*2</f>
        <v>68</v>
      </c>
      <c r="AS389" s="8">
        <f t="shared" si="78"/>
        <v>0</v>
      </c>
    </row>
    <row r="390" spans="1:45" x14ac:dyDescent="0.2">
      <c r="A390" s="129"/>
      <c r="B390" s="98"/>
      <c r="C390" s="44" t="s">
        <v>98</v>
      </c>
      <c r="D390" s="43"/>
      <c r="E390" s="4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33"/>
      <c r="AJ390" s="33"/>
      <c r="AK390" s="17"/>
      <c r="AL390" s="17"/>
      <c r="AM390" s="33"/>
      <c r="AN390" s="33"/>
      <c r="AO390" s="33"/>
      <c r="AP390" s="33"/>
      <c r="AQ390" s="7">
        <f t="shared" si="77"/>
        <v>0</v>
      </c>
      <c r="AR390" s="72">
        <f t="shared" si="85"/>
        <v>68</v>
      </c>
      <c r="AS390" s="8">
        <f t="shared" si="78"/>
        <v>0</v>
      </c>
    </row>
    <row r="391" spans="1:45" x14ac:dyDescent="0.2">
      <c r="A391" s="129"/>
      <c r="B391" s="96" t="s">
        <v>32</v>
      </c>
      <c r="C391" s="44" t="s">
        <v>96</v>
      </c>
      <c r="D391" s="43"/>
      <c r="E391" s="4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33"/>
      <c r="AJ391" s="33"/>
      <c r="AK391" s="17"/>
      <c r="AL391" s="17"/>
      <c r="AM391" s="33"/>
      <c r="AN391" s="33"/>
      <c r="AO391" s="33"/>
      <c r="AP391" s="33"/>
      <c r="AQ391" s="7">
        <f t="shared" si="77"/>
        <v>0</v>
      </c>
      <c r="AR391" s="72">
        <f>34*4</f>
        <v>136</v>
      </c>
      <c r="AS391" s="8">
        <f t="shared" si="78"/>
        <v>0</v>
      </c>
    </row>
    <row r="392" spans="1:45" x14ac:dyDescent="0.2">
      <c r="A392" s="129"/>
      <c r="B392" s="97"/>
      <c r="C392" s="44" t="s">
        <v>97</v>
      </c>
      <c r="D392" s="43"/>
      <c r="E392" s="4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33"/>
      <c r="AJ392" s="33"/>
      <c r="AK392" s="17"/>
      <c r="AL392" s="17"/>
      <c r="AM392" s="33"/>
      <c r="AN392" s="33"/>
      <c r="AO392" s="33"/>
      <c r="AP392" s="33"/>
      <c r="AQ392" s="7">
        <f t="shared" si="77"/>
        <v>0</v>
      </c>
      <c r="AR392" s="72">
        <f t="shared" ref="AR392:AR393" si="86">34*4</f>
        <v>136</v>
      </c>
      <c r="AS392" s="8">
        <f t="shared" si="78"/>
        <v>0</v>
      </c>
    </row>
    <row r="393" spans="1:45" x14ac:dyDescent="0.2">
      <c r="A393" s="129"/>
      <c r="B393" s="98"/>
      <c r="C393" s="44" t="s">
        <v>98</v>
      </c>
      <c r="D393" s="43"/>
      <c r="E393" s="4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33"/>
      <c r="AJ393" s="33"/>
      <c r="AK393" s="17"/>
      <c r="AL393" s="17"/>
      <c r="AM393" s="33"/>
      <c r="AN393" s="33"/>
      <c r="AO393" s="33"/>
      <c r="AP393" s="33"/>
      <c r="AQ393" s="7">
        <f t="shared" si="77"/>
        <v>0</v>
      </c>
      <c r="AR393" s="72">
        <f t="shared" si="86"/>
        <v>136</v>
      </c>
      <c r="AS393" s="8">
        <f t="shared" si="78"/>
        <v>0</v>
      </c>
    </row>
    <row r="394" spans="1:45" x14ac:dyDescent="0.2">
      <c r="A394" s="129"/>
      <c r="B394" s="96" t="s">
        <v>30</v>
      </c>
      <c r="C394" s="44" t="s">
        <v>96</v>
      </c>
      <c r="D394" s="43"/>
      <c r="E394" s="4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33"/>
      <c r="AJ394" s="33"/>
      <c r="AK394" s="17"/>
      <c r="AL394" s="17"/>
      <c r="AM394" s="33"/>
      <c r="AN394" s="33"/>
      <c r="AO394" s="33"/>
      <c r="AP394" s="33"/>
      <c r="AQ394" s="7">
        <f t="shared" si="77"/>
        <v>0</v>
      </c>
      <c r="AR394" s="72">
        <f>34*1</f>
        <v>34</v>
      </c>
      <c r="AS394" s="8">
        <f t="shared" si="78"/>
        <v>0</v>
      </c>
    </row>
    <row r="395" spans="1:45" x14ac:dyDescent="0.2">
      <c r="A395" s="129"/>
      <c r="B395" s="97"/>
      <c r="C395" s="44" t="s">
        <v>97</v>
      </c>
      <c r="D395" s="43"/>
      <c r="E395" s="4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33"/>
      <c r="AJ395" s="33"/>
      <c r="AK395" s="17"/>
      <c r="AL395" s="17"/>
      <c r="AM395" s="33"/>
      <c r="AN395" s="33"/>
      <c r="AO395" s="33"/>
      <c r="AP395" s="33"/>
      <c r="AQ395" s="7">
        <f t="shared" si="77"/>
        <v>0</v>
      </c>
      <c r="AR395" s="72">
        <f t="shared" ref="AR395:AR399" si="87">34*1</f>
        <v>34</v>
      </c>
      <c r="AS395" s="8">
        <f t="shared" si="78"/>
        <v>0</v>
      </c>
    </row>
    <row r="396" spans="1:45" x14ac:dyDescent="0.2">
      <c r="A396" s="129"/>
      <c r="B396" s="98"/>
      <c r="C396" s="44" t="s">
        <v>98</v>
      </c>
      <c r="D396" s="43"/>
      <c r="E396" s="4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33"/>
      <c r="AJ396" s="33"/>
      <c r="AK396" s="17"/>
      <c r="AL396" s="17"/>
      <c r="AM396" s="33"/>
      <c r="AN396" s="33"/>
      <c r="AO396" s="33"/>
      <c r="AP396" s="33"/>
      <c r="AQ396" s="7">
        <f t="shared" si="77"/>
        <v>0</v>
      </c>
      <c r="AR396" s="72">
        <f t="shared" si="87"/>
        <v>34</v>
      </c>
      <c r="AS396" s="8">
        <f t="shared" si="78"/>
        <v>0</v>
      </c>
    </row>
    <row r="397" spans="1:45" x14ac:dyDescent="0.2">
      <c r="A397" s="129"/>
      <c r="B397" s="99" t="s">
        <v>89</v>
      </c>
      <c r="C397" s="44" t="s">
        <v>96</v>
      </c>
      <c r="D397" s="43"/>
      <c r="E397" s="4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33"/>
      <c r="AJ397" s="33"/>
      <c r="AK397" s="17"/>
      <c r="AL397" s="17"/>
      <c r="AM397" s="33"/>
      <c r="AN397" s="33"/>
      <c r="AO397" s="33"/>
      <c r="AP397" s="33"/>
      <c r="AQ397" s="7">
        <f t="shared" si="77"/>
        <v>0</v>
      </c>
      <c r="AR397" s="72">
        <f t="shared" si="87"/>
        <v>34</v>
      </c>
      <c r="AS397" s="8">
        <f t="shared" si="78"/>
        <v>0</v>
      </c>
    </row>
    <row r="398" spans="1:45" x14ac:dyDescent="0.2">
      <c r="A398" s="129"/>
      <c r="B398" s="99"/>
      <c r="C398" s="44" t="s">
        <v>97</v>
      </c>
      <c r="D398" s="43"/>
      <c r="E398" s="4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33"/>
      <c r="AJ398" s="33"/>
      <c r="AK398" s="17"/>
      <c r="AL398" s="17"/>
      <c r="AM398" s="33"/>
      <c r="AN398" s="33"/>
      <c r="AO398" s="33"/>
      <c r="AP398" s="33"/>
      <c r="AQ398" s="7">
        <f t="shared" si="77"/>
        <v>0</v>
      </c>
      <c r="AR398" s="72">
        <f t="shared" si="87"/>
        <v>34</v>
      </c>
      <c r="AS398" s="8">
        <f t="shared" si="78"/>
        <v>0</v>
      </c>
    </row>
    <row r="399" spans="1:45" x14ac:dyDescent="0.2">
      <c r="A399" s="129"/>
      <c r="B399" s="99"/>
      <c r="C399" s="44" t="s">
        <v>98</v>
      </c>
      <c r="D399" s="43"/>
      <c r="E399" s="4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33"/>
      <c r="AJ399" s="33"/>
      <c r="AK399" s="17"/>
      <c r="AL399" s="17"/>
      <c r="AM399" s="33"/>
      <c r="AN399" s="33"/>
      <c r="AO399" s="33"/>
      <c r="AP399" s="33"/>
      <c r="AQ399" s="7">
        <f t="shared" si="77"/>
        <v>0</v>
      </c>
      <c r="AR399" s="72">
        <f t="shared" si="87"/>
        <v>34</v>
      </c>
      <c r="AS399" s="8">
        <f t="shared" si="78"/>
        <v>0</v>
      </c>
    </row>
    <row r="400" spans="1:45" x14ac:dyDescent="0.2">
      <c r="A400" s="129"/>
      <c r="B400" s="99" t="s">
        <v>57</v>
      </c>
      <c r="C400" s="44" t="s">
        <v>96</v>
      </c>
      <c r="D400" s="43"/>
      <c r="E400" s="4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33"/>
      <c r="AJ400" s="33"/>
      <c r="AK400" s="17"/>
      <c r="AL400" s="17"/>
      <c r="AM400" s="33"/>
      <c r="AN400" s="33"/>
      <c r="AO400" s="33"/>
      <c r="AP400" s="33"/>
      <c r="AQ400" s="7">
        <f t="shared" si="77"/>
        <v>0</v>
      </c>
      <c r="AR400" s="72">
        <f>34*2</f>
        <v>68</v>
      </c>
      <c r="AS400" s="8">
        <f t="shared" si="78"/>
        <v>0</v>
      </c>
    </row>
    <row r="401" spans="1:45" x14ac:dyDescent="0.2">
      <c r="A401" s="129"/>
      <c r="B401" s="99"/>
      <c r="C401" s="44" t="s">
        <v>97</v>
      </c>
      <c r="D401" s="43"/>
      <c r="E401" s="4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33"/>
      <c r="AJ401" s="33"/>
      <c r="AK401" s="17"/>
      <c r="AL401" s="17"/>
      <c r="AM401" s="33"/>
      <c r="AN401" s="33"/>
      <c r="AO401" s="33"/>
      <c r="AP401" s="33"/>
      <c r="AQ401" s="7">
        <f t="shared" si="77"/>
        <v>0</v>
      </c>
      <c r="AR401" s="72">
        <f t="shared" ref="AR401:AR402" si="88">34*2</f>
        <v>68</v>
      </c>
      <c r="AS401" s="8">
        <f t="shared" si="78"/>
        <v>0</v>
      </c>
    </row>
    <row r="402" spans="1:45" x14ac:dyDescent="0.2">
      <c r="A402" s="129"/>
      <c r="B402" s="99"/>
      <c r="C402" s="44" t="s">
        <v>98</v>
      </c>
      <c r="D402" s="43"/>
      <c r="E402" s="4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33"/>
      <c r="AJ402" s="33"/>
      <c r="AK402" s="17"/>
      <c r="AL402" s="17"/>
      <c r="AM402" s="33"/>
      <c r="AN402" s="33"/>
      <c r="AO402" s="33"/>
      <c r="AP402" s="33"/>
      <c r="AQ402" s="7">
        <f t="shared" si="77"/>
        <v>0</v>
      </c>
      <c r="AR402" s="72">
        <f t="shared" si="88"/>
        <v>68</v>
      </c>
      <c r="AS402" s="8">
        <f t="shared" si="78"/>
        <v>0</v>
      </c>
    </row>
    <row r="403" spans="1:45" ht="14.25" customHeight="1" x14ac:dyDescent="0.2">
      <c r="A403" s="129"/>
      <c r="B403" s="96" t="s">
        <v>100</v>
      </c>
      <c r="C403" s="44" t="s">
        <v>96</v>
      </c>
      <c r="D403" s="43"/>
      <c r="E403" s="4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33"/>
      <c r="AJ403" s="33"/>
      <c r="AK403" s="17"/>
      <c r="AL403" s="17"/>
      <c r="AM403" s="33"/>
      <c r="AN403" s="33"/>
      <c r="AO403" s="33"/>
      <c r="AP403" s="33"/>
      <c r="AQ403" s="7">
        <f t="shared" si="77"/>
        <v>0</v>
      </c>
      <c r="AR403" s="72">
        <f>34*1</f>
        <v>34</v>
      </c>
      <c r="AS403" s="8">
        <f t="shared" si="78"/>
        <v>0</v>
      </c>
    </row>
    <row r="404" spans="1:45" x14ac:dyDescent="0.2">
      <c r="A404" s="129"/>
      <c r="B404" s="97"/>
      <c r="C404" s="44" t="s">
        <v>97</v>
      </c>
      <c r="D404" s="43"/>
      <c r="E404" s="4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33"/>
      <c r="AJ404" s="33"/>
      <c r="AK404" s="17"/>
      <c r="AL404" s="17"/>
      <c r="AM404" s="33"/>
      <c r="AN404" s="33"/>
      <c r="AO404" s="33"/>
      <c r="AP404" s="33"/>
      <c r="AQ404" s="7">
        <f t="shared" si="77"/>
        <v>0</v>
      </c>
      <c r="AR404" s="72">
        <f t="shared" ref="AR404:AR405" si="89">34*1</f>
        <v>34</v>
      </c>
      <c r="AS404" s="8">
        <f t="shared" si="78"/>
        <v>0</v>
      </c>
    </row>
    <row r="405" spans="1:45" x14ac:dyDescent="0.2">
      <c r="A405" s="129"/>
      <c r="B405" s="98"/>
      <c r="C405" s="44" t="s">
        <v>98</v>
      </c>
      <c r="D405" s="43"/>
      <c r="E405" s="4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33"/>
      <c r="AJ405" s="33"/>
      <c r="AK405" s="17"/>
      <c r="AL405" s="17"/>
      <c r="AM405" s="33"/>
      <c r="AN405" s="33"/>
      <c r="AO405" s="33"/>
      <c r="AP405" s="33"/>
      <c r="AQ405" s="7">
        <f t="shared" si="77"/>
        <v>0</v>
      </c>
      <c r="AR405" s="72">
        <f t="shared" si="89"/>
        <v>34</v>
      </c>
      <c r="AS405" s="8">
        <f t="shared" si="78"/>
        <v>0</v>
      </c>
    </row>
    <row r="406" spans="1:45" ht="23.25" customHeight="1" x14ac:dyDescent="0.2">
      <c r="A406" s="58"/>
      <c r="B406" s="59"/>
      <c r="C406" s="59"/>
      <c r="D406" s="59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8"/>
      <c r="AN406" s="58"/>
      <c r="AO406" s="58"/>
      <c r="AP406" s="58"/>
      <c r="AQ406" s="58"/>
      <c r="AR406" s="58"/>
      <c r="AS406" s="58"/>
    </row>
    <row r="407" spans="1:45" ht="124.5" customHeight="1" x14ac:dyDescent="0.2">
      <c r="A407" s="104" t="s">
        <v>41</v>
      </c>
      <c r="B407" s="105"/>
      <c r="C407" s="105"/>
      <c r="D407" s="106"/>
      <c r="E407" s="100" t="s">
        <v>123</v>
      </c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30" t="s">
        <v>20</v>
      </c>
      <c r="AR407" s="130" t="s">
        <v>22</v>
      </c>
      <c r="AS407" s="131" t="s">
        <v>21</v>
      </c>
    </row>
    <row r="408" spans="1:45" ht="12" customHeight="1" x14ac:dyDescent="0.2">
      <c r="A408" s="110" t="s">
        <v>0</v>
      </c>
      <c r="B408" s="127"/>
      <c r="C408" s="111"/>
      <c r="D408" s="13" t="s">
        <v>18</v>
      </c>
      <c r="E408" s="99" t="s">
        <v>1</v>
      </c>
      <c r="F408" s="99"/>
      <c r="G408" s="99"/>
      <c r="H408" s="99"/>
      <c r="I408" s="99" t="s">
        <v>2</v>
      </c>
      <c r="J408" s="99"/>
      <c r="K408" s="99"/>
      <c r="L408" s="99"/>
      <c r="M408" s="99" t="s">
        <v>3</v>
      </c>
      <c r="N408" s="99"/>
      <c r="O408" s="99"/>
      <c r="P408" s="99"/>
      <c r="Q408" s="99" t="s">
        <v>4</v>
      </c>
      <c r="R408" s="99"/>
      <c r="S408" s="99"/>
      <c r="T408" s="99"/>
      <c r="U408" s="101" t="s">
        <v>5</v>
      </c>
      <c r="V408" s="102"/>
      <c r="W408" s="103"/>
      <c r="X408" s="101" t="s">
        <v>6</v>
      </c>
      <c r="Y408" s="102"/>
      <c r="Z408" s="102"/>
      <c r="AA408" s="103"/>
      <c r="AB408" s="101" t="s">
        <v>7</v>
      </c>
      <c r="AC408" s="102"/>
      <c r="AD408" s="103"/>
      <c r="AE408" s="101" t="s">
        <v>8</v>
      </c>
      <c r="AF408" s="102"/>
      <c r="AG408" s="102"/>
      <c r="AH408" s="102"/>
      <c r="AI408" s="103"/>
      <c r="AJ408" s="101" t="s">
        <v>9</v>
      </c>
      <c r="AK408" s="102"/>
      <c r="AL408" s="103"/>
      <c r="AM408" s="101" t="s">
        <v>10</v>
      </c>
      <c r="AN408" s="102"/>
      <c r="AO408" s="102"/>
      <c r="AP408" s="103"/>
      <c r="AQ408" s="130"/>
      <c r="AR408" s="130"/>
      <c r="AS408" s="131"/>
    </row>
    <row r="409" spans="1:45" hidden="1" x14ac:dyDescent="0.2">
      <c r="A409" s="112"/>
      <c r="B409" s="128"/>
      <c r="C409" s="113"/>
      <c r="D409" s="13" t="s">
        <v>19</v>
      </c>
      <c r="E409" s="5">
        <v>1</v>
      </c>
      <c r="F409" s="5">
        <v>2</v>
      </c>
      <c r="G409" s="5">
        <v>3</v>
      </c>
      <c r="H409" s="5">
        <v>4</v>
      </c>
      <c r="I409" s="5">
        <v>5</v>
      </c>
      <c r="J409" s="5">
        <v>6</v>
      </c>
      <c r="K409" s="5">
        <v>7</v>
      </c>
      <c r="L409" s="5">
        <v>8</v>
      </c>
      <c r="M409" s="5">
        <v>9</v>
      </c>
      <c r="N409" s="5">
        <v>10</v>
      </c>
      <c r="O409" s="5">
        <v>11</v>
      </c>
      <c r="P409" s="5">
        <v>12</v>
      </c>
      <c r="Q409" s="5">
        <v>13</v>
      </c>
      <c r="R409" s="5">
        <v>14</v>
      </c>
      <c r="S409" s="5">
        <v>15</v>
      </c>
      <c r="T409" s="5">
        <v>16</v>
      </c>
      <c r="U409" s="5">
        <v>17</v>
      </c>
      <c r="V409" s="5">
        <v>18</v>
      </c>
      <c r="W409" s="5">
        <v>19</v>
      </c>
      <c r="X409" s="5">
        <v>20</v>
      </c>
      <c r="Y409" s="5">
        <v>21</v>
      </c>
      <c r="Z409" s="5">
        <v>22</v>
      </c>
      <c r="AA409" s="5">
        <v>23</v>
      </c>
      <c r="AB409" s="5">
        <v>24</v>
      </c>
      <c r="AC409" s="5">
        <v>25</v>
      </c>
      <c r="AD409" s="5">
        <v>26</v>
      </c>
      <c r="AE409" s="5">
        <v>27</v>
      </c>
      <c r="AF409" s="5">
        <v>28</v>
      </c>
      <c r="AG409" s="5">
        <v>29</v>
      </c>
      <c r="AH409" s="5">
        <v>30</v>
      </c>
      <c r="AI409" s="5">
        <v>31</v>
      </c>
      <c r="AJ409" s="5">
        <v>32</v>
      </c>
      <c r="AK409" s="5">
        <v>33</v>
      </c>
      <c r="AL409" s="5">
        <v>34</v>
      </c>
      <c r="AM409" s="5">
        <v>35</v>
      </c>
      <c r="AN409" s="5">
        <v>36</v>
      </c>
      <c r="AO409" s="5">
        <v>37</v>
      </c>
      <c r="AP409" s="5">
        <v>38</v>
      </c>
      <c r="AQ409" s="130"/>
      <c r="AR409" s="130"/>
      <c r="AS409" s="131"/>
    </row>
    <row r="410" spans="1:45" x14ac:dyDescent="0.2">
      <c r="A410" s="129" t="s">
        <v>25</v>
      </c>
      <c r="B410" s="96" t="s">
        <v>13</v>
      </c>
      <c r="C410" s="49" t="s">
        <v>101</v>
      </c>
      <c r="D410" s="43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87" t="s">
        <v>124</v>
      </c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33"/>
      <c r="AN410" s="33"/>
      <c r="AO410" s="33"/>
      <c r="AP410" s="33"/>
      <c r="AQ410" s="7">
        <f>COUNTA(E410:AP410)</f>
        <v>1</v>
      </c>
      <c r="AR410" s="72">
        <f>34*2</f>
        <v>68</v>
      </c>
      <c r="AS410" s="8">
        <f t="shared" ref="AS410:AS453" si="90">AQ410/AR410</f>
        <v>1.4705882352941176E-2</v>
      </c>
    </row>
    <row r="411" spans="1:45" x14ac:dyDescent="0.2">
      <c r="A411" s="129"/>
      <c r="B411" s="97"/>
      <c r="C411" s="49" t="s">
        <v>102</v>
      </c>
      <c r="D411" s="43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87" t="s">
        <v>124</v>
      </c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33"/>
      <c r="AN411" s="33"/>
      <c r="AO411" s="33"/>
      <c r="AP411" s="33"/>
      <c r="AQ411" s="7">
        <f>COUNTA(E411:AP411)</f>
        <v>1</v>
      </c>
      <c r="AR411" s="72">
        <f>34*2</f>
        <v>68</v>
      </c>
      <c r="AS411" s="8">
        <f t="shared" si="90"/>
        <v>1.4705882352941176E-2</v>
      </c>
    </row>
    <row r="412" spans="1:45" x14ac:dyDescent="0.2">
      <c r="A412" s="129"/>
      <c r="B412" s="96" t="s">
        <v>27</v>
      </c>
      <c r="C412" s="49" t="s">
        <v>101</v>
      </c>
      <c r="D412" s="43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33"/>
      <c r="AN412" s="33"/>
      <c r="AO412" s="33"/>
      <c r="AP412" s="33"/>
      <c r="AQ412" s="7">
        <f t="shared" ref="AQ412:AQ453" si="91">SUM(E412:AP412)</f>
        <v>0</v>
      </c>
      <c r="AR412" s="72">
        <f>34*3</f>
        <v>102</v>
      </c>
      <c r="AS412" s="8">
        <f t="shared" si="90"/>
        <v>0</v>
      </c>
    </row>
    <row r="413" spans="1:45" x14ac:dyDescent="0.2">
      <c r="A413" s="129"/>
      <c r="B413" s="97"/>
      <c r="C413" s="49" t="s">
        <v>102</v>
      </c>
      <c r="D413" s="48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33"/>
      <c r="AN413" s="33"/>
      <c r="AO413" s="33"/>
      <c r="AP413" s="33"/>
      <c r="AQ413" s="7">
        <f t="shared" si="91"/>
        <v>0</v>
      </c>
      <c r="AR413" s="72">
        <f t="shared" ref="AR413:AR417" si="92">34*3</f>
        <v>102</v>
      </c>
      <c r="AS413" s="8">
        <f t="shared" si="90"/>
        <v>0</v>
      </c>
    </row>
    <row r="414" spans="1:45" x14ac:dyDescent="0.2">
      <c r="A414" s="129"/>
      <c r="B414" s="98"/>
      <c r="C414" s="49" t="s">
        <v>103</v>
      </c>
      <c r="D414" s="43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33"/>
      <c r="AN414" s="33"/>
      <c r="AO414" s="33"/>
      <c r="AP414" s="33"/>
      <c r="AQ414" s="7">
        <f t="shared" si="91"/>
        <v>0</v>
      </c>
      <c r="AR414" s="72">
        <f t="shared" si="92"/>
        <v>102</v>
      </c>
      <c r="AS414" s="8">
        <f t="shared" si="90"/>
        <v>0</v>
      </c>
    </row>
    <row r="415" spans="1:45" x14ac:dyDescent="0.2">
      <c r="A415" s="129"/>
      <c r="B415" s="96" t="s">
        <v>12</v>
      </c>
      <c r="C415" s="49" t="s">
        <v>101</v>
      </c>
      <c r="D415" s="48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33"/>
      <c r="AN415" s="33"/>
      <c r="AO415" s="33"/>
      <c r="AP415" s="33"/>
      <c r="AQ415" s="7">
        <f t="shared" si="91"/>
        <v>0</v>
      </c>
      <c r="AR415" s="72">
        <f t="shared" si="92"/>
        <v>102</v>
      </c>
      <c r="AS415" s="8">
        <f t="shared" si="90"/>
        <v>0</v>
      </c>
    </row>
    <row r="416" spans="1:45" x14ac:dyDescent="0.2">
      <c r="A416" s="129"/>
      <c r="B416" s="97"/>
      <c r="C416" s="49" t="s">
        <v>102</v>
      </c>
      <c r="D416" s="43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33"/>
      <c r="AN416" s="33"/>
      <c r="AO416" s="33"/>
      <c r="AP416" s="33"/>
      <c r="AQ416" s="7">
        <f t="shared" si="91"/>
        <v>0</v>
      </c>
      <c r="AR416" s="72">
        <f t="shared" si="92"/>
        <v>102</v>
      </c>
      <c r="AS416" s="8">
        <f t="shared" si="90"/>
        <v>0</v>
      </c>
    </row>
    <row r="417" spans="1:45" x14ac:dyDescent="0.2">
      <c r="A417" s="129"/>
      <c r="B417" s="98"/>
      <c r="C417" s="49" t="s">
        <v>103</v>
      </c>
      <c r="D417" s="43"/>
      <c r="E417" s="17"/>
      <c r="F417" s="17"/>
      <c r="G417" s="17"/>
      <c r="H417" s="17"/>
      <c r="I417" s="32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33"/>
      <c r="AN417" s="33"/>
      <c r="AO417" s="33"/>
      <c r="AP417" s="33"/>
      <c r="AQ417" s="7">
        <f t="shared" si="91"/>
        <v>0</v>
      </c>
      <c r="AR417" s="72">
        <f t="shared" si="92"/>
        <v>102</v>
      </c>
      <c r="AS417" s="8">
        <f t="shared" si="90"/>
        <v>0</v>
      </c>
    </row>
    <row r="418" spans="1:45" x14ac:dyDescent="0.2">
      <c r="A418" s="129"/>
      <c r="B418" s="96" t="s">
        <v>99</v>
      </c>
      <c r="C418" s="49" t="s">
        <v>101</v>
      </c>
      <c r="D418" s="43"/>
      <c r="E418" s="17"/>
      <c r="F418" s="17"/>
      <c r="G418" s="17"/>
      <c r="H418" s="34"/>
      <c r="I418" s="32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33"/>
      <c r="AN418" s="33"/>
      <c r="AO418" s="33"/>
      <c r="AP418" s="33"/>
      <c r="AQ418" s="7">
        <f t="shared" si="91"/>
        <v>0</v>
      </c>
      <c r="AR418" s="72">
        <f>34*4</f>
        <v>136</v>
      </c>
      <c r="AS418" s="8">
        <f t="shared" si="90"/>
        <v>0</v>
      </c>
    </row>
    <row r="419" spans="1:45" x14ac:dyDescent="0.2">
      <c r="A419" s="129"/>
      <c r="B419" s="97"/>
      <c r="C419" s="49" t="s">
        <v>102</v>
      </c>
      <c r="D419" s="71"/>
      <c r="E419" s="17"/>
      <c r="F419" s="17"/>
      <c r="G419" s="17"/>
      <c r="H419" s="32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33"/>
      <c r="AN419" s="33"/>
      <c r="AO419" s="33"/>
      <c r="AP419" s="33"/>
      <c r="AQ419" s="7">
        <f t="shared" si="91"/>
        <v>0</v>
      </c>
      <c r="AR419" s="72">
        <f t="shared" ref="AR419:AR420" si="93">34*4</f>
        <v>136</v>
      </c>
      <c r="AS419" s="8">
        <f t="shared" si="90"/>
        <v>0</v>
      </c>
    </row>
    <row r="420" spans="1:45" x14ac:dyDescent="0.2">
      <c r="A420" s="129"/>
      <c r="B420" s="98"/>
      <c r="C420" s="49" t="s">
        <v>103</v>
      </c>
      <c r="D420" s="43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33"/>
      <c r="AJ420" s="33"/>
      <c r="AK420" s="17"/>
      <c r="AL420" s="17"/>
      <c r="AM420" s="33"/>
      <c r="AN420" s="33"/>
      <c r="AO420" s="33"/>
      <c r="AP420" s="33"/>
      <c r="AQ420" s="7">
        <f t="shared" si="91"/>
        <v>0</v>
      </c>
      <c r="AR420" s="72">
        <f t="shared" si="93"/>
        <v>136</v>
      </c>
      <c r="AS420" s="8">
        <f t="shared" si="90"/>
        <v>0</v>
      </c>
    </row>
    <row r="421" spans="1:45" x14ac:dyDescent="0.2">
      <c r="A421" s="129"/>
      <c r="B421" s="96" t="s">
        <v>81</v>
      </c>
      <c r="C421" s="49" t="s">
        <v>101</v>
      </c>
      <c r="D421" s="43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33"/>
      <c r="AJ421" s="33"/>
      <c r="AK421" s="17"/>
      <c r="AL421" s="17"/>
      <c r="AM421" s="33"/>
      <c r="AN421" s="33"/>
      <c r="AO421" s="33"/>
      <c r="AP421" s="33"/>
      <c r="AQ421" s="7">
        <f t="shared" si="91"/>
        <v>0</v>
      </c>
      <c r="AR421" s="72">
        <f>34*3</f>
        <v>102</v>
      </c>
      <c r="AS421" s="8">
        <f t="shared" si="90"/>
        <v>0</v>
      </c>
    </row>
    <row r="422" spans="1:45" x14ac:dyDescent="0.2">
      <c r="A422" s="129"/>
      <c r="B422" s="97"/>
      <c r="C422" s="49" t="s">
        <v>102</v>
      </c>
      <c r="D422" s="43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33"/>
      <c r="AJ422" s="33"/>
      <c r="AK422" s="17"/>
      <c r="AL422" s="17"/>
      <c r="AM422" s="33"/>
      <c r="AN422" s="33"/>
      <c r="AO422" s="33"/>
      <c r="AP422" s="33"/>
      <c r="AQ422" s="7">
        <f t="shared" si="91"/>
        <v>0</v>
      </c>
      <c r="AR422" s="72">
        <f t="shared" ref="AR422:AR423" si="94">34*3</f>
        <v>102</v>
      </c>
      <c r="AS422" s="8">
        <f t="shared" si="90"/>
        <v>0</v>
      </c>
    </row>
    <row r="423" spans="1:45" x14ac:dyDescent="0.2">
      <c r="A423" s="129"/>
      <c r="B423" s="98"/>
      <c r="C423" s="49" t="s">
        <v>103</v>
      </c>
      <c r="D423" s="43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33"/>
      <c r="AJ423" s="33"/>
      <c r="AK423" s="17"/>
      <c r="AL423" s="17"/>
      <c r="AM423" s="33"/>
      <c r="AN423" s="33"/>
      <c r="AO423" s="33"/>
      <c r="AP423" s="33"/>
      <c r="AQ423" s="7">
        <f t="shared" si="91"/>
        <v>0</v>
      </c>
      <c r="AR423" s="72">
        <f t="shared" si="94"/>
        <v>102</v>
      </c>
      <c r="AS423" s="8">
        <f t="shared" si="90"/>
        <v>0</v>
      </c>
    </row>
    <row r="424" spans="1:45" x14ac:dyDescent="0.2">
      <c r="A424" s="129"/>
      <c r="B424" s="96" t="s">
        <v>82</v>
      </c>
      <c r="C424" s="49" t="s">
        <v>101</v>
      </c>
      <c r="D424" s="43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33"/>
      <c r="AJ424" s="33"/>
      <c r="AK424" s="17"/>
      <c r="AL424" s="17"/>
      <c r="AM424" s="33"/>
      <c r="AN424" s="33"/>
      <c r="AO424" s="33"/>
      <c r="AP424" s="33"/>
      <c r="AQ424" s="7">
        <f t="shared" si="91"/>
        <v>0</v>
      </c>
      <c r="AR424" s="72">
        <f>34*1</f>
        <v>34</v>
      </c>
      <c r="AS424" s="8">
        <f t="shared" si="90"/>
        <v>0</v>
      </c>
    </row>
    <row r="425" spans="1:45" x14ac:dyDescent="0.2">
      <c r="A425" s="129"/>
      <c r="B425" s="97"/>
      <c r="C425" s="49" t="s">
        <v>102</v>
      </c>
      <c r="D425" s="43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33"/>
      <c r="AJ425" s="33"/>
      <c r="AK425" s="17"/>
      <c r="AL425" s="17"/>
      <c r="AM425" s="33"/>
      <c r="AN425" s="33"/>
      <c r="AO425" s="33"/>
      <c r="AP425" s="33"/>
      <c r="AQ425" s="7">
        <f t="shared" si="91"/>
        <v>0</v>
      </c>
      <c r="AR425" s="72">
        <f t="shared" ref="AR425:AR429" si="95">34*1</f>
        <v>34</v>
      </c>
      <c r="AS425" s="8">
        <f t="shared" si="90"/>
        <v>0</v>
      </c>
    </row>
    <row r="426" spans="1:45" x14ac:dyDescent="0.2">
      <c r="A426" s="129"/>
      <c r="B426" s="98"/>
      <c r="C426" s="49" t="s">
        <v>103</v>
      </c>
      <c r="D426" s="43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33"/>
      <c r="AJ426" s="33"/>
      <c r="AK426" s="17"/>
      <c r="AL426" s="17"/>
      <c r="AM426" s="33"/>
      <c r="AN426" s="33"/>
      <c r="AO426" s="33"/>
      <c r="AP426" s="33"/>
      <c r="AQ426" s="7">
        <f t="shared" si="91"/>
        <v>0</v>
      </c>
      <c r="AR426" s="72">
        <f t="shared" si="95"/>
        <v>34</v>
      </c>
      <c r="AS426" s="8">
        <f t="shared" si="90"/>
        <v>0</v>
      </c>
    </row>
    <row r="427" spans="1:45" x14ac:dyDescent="0.2">
      <c r="A427" s="129"/>
      <c r="B427" s="96" t="s">
        <v>35</v>
      </c>
      <c r="C427" s="49" t="s">
        <v>101</v>
      </c>
      <c r="D427" s="43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33"/>
      <c r="AJ427" s="33"/>
      <c r="AK427" s="17"/>
      <c r="AL427" s="17"/>
      <c r="AM427" s="33"/>
      <c r="AN427" s="33"/>
      <c r="AO427" s="33"/>
      <c r="AP427" s="33"/>
      <c r="AQ427" s="7">
        <f t="shared" si="91"/>
        <v>0</v>
      </c>
      <c r="AR427" s="72">
        <f t="shared" si="95"/>
        <v>34</v>
      </c>
      <c r="AS427" s="8">
        <f t="shared" si="90"/>
        <v>0</v>
      </c>
    </row>
    <row r="428" spans="1:45" x14ac:dyDescent="0.2">
      <c r="A428" s="129"/>
      <c r="B428" s="97"/>
      <c r="C428" s="49" t="s">
        <v>102</v>
      </c>
      <c r="D428" s="43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33"/>
      <c r="AJ428" s="33"/>
      <c r="AK428" s="17"/>
      <c r="AL428" s="17"/>
      <c r="AM428" s="33"/>
      <c r="AN428" s="33"/>
      <c r="AO428" s="33"/>
      <c r="AP428" s="33"/>
      <c r="AQ428" s="7">
        <f t="shared" si="91"/>
        <v>0</v>
      </c>
      <c r="AR428" s="72">
        <f t="shared" si="95"/>
        <v>34</v>
      </c>
      <c r="AS428" s="8">
        <f t="shared" si="90"/>
        <v>0</v>
      </c>
    </row>
    <row r="429" spans="1:45" x14ac:dyDescent="0.2">
      <c r="A429" s="129"/>
      <c r="B429" s="97"/>
      <c r="C429" s="49" t="s">
        <v>103</v>
      </c>
      <c r="D429" s="43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33"/>
      <c r="AJ429" s="33"/>
      <c r="AK429" s="17"/>
      <c r="AL429" s="17"/>
      <c r="AM429" s="33"/>
      <c r="AN429" s="33"/>
      <c r="AO429" s="33"/>
      <c r="AP429" s="33"/>
      <c r="AQ429" s="7">
        <f t="shared" si="91"/>
        <v>0</v>
      </c>
      <c r="AR429" s="72">
        <f t="shared" si="95"/>
        <v>34</v>
      </c>
      <c r="AS429" s="8">
        <f t="shared" si="90"/>
        <v>0</v>
      </c>
    </row>
    <row r="430" spans="1:45" x14ac:dyDescent="0.2">
      <c r="A430" s="129"/>
      <c r="B430" s="96" t="s">
        <v>34</v>
      </c>
      <c r="C430" s="49" t="s">
        <v>101</v>
      </c>
      <c r="D430" s="43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33"/>
      <c r="AJ430" s="33"/>
      <c r="AK430" s="17"/>
      <c r="AL430" s="17"/>
      <c r="AM430" s="33"/>
      <c r="AN430" s="33"/>
      <c r="AO430" s="33"/>
      <c r="AP430" s="33"/>
      <c r="AQ430" s="7">
        <f t="shared" si="91"/>
        <v>0</v>
      </c>
      <c r="AR430" s="72">
        <f>34*2</f>
        <v>68</v>
      </c>
      <c r="AS430" s="8">
        <f t="shared" si="90"/>
        <v>0</v>
      </c>
    </row>
    <row r="431" spans="1:45" x14ac:dyDescent="0.2">
      <c r="A431" s="129"/>
      <c r="B431" s="97"/>
      <c r="C431" s="49" t="s">
        <v>102</v>
      </c>
      <c r="D431" s="43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33"/>
      <c r="AJ431" s="33"/>
      <c r="AK431" s="17"/>
      <c r="AL431" s="17"/>
      <c r="AM431" s="33"/>
      <c r="AN431" s="33"/>
      <c r="AO431" s="33"/>
      <c r="AP431" s="33"/>
      <c r="AQ431" s="7">
        <f t="shared" si="91"/>
        <v>0</v>
      </c>
      <c r="AR431" s="72">
        <f t="shared" ref="AR431:AR432" si="96">34*2</f>
        <v>68</v>
      </c>
      <c r="AS431" s="8">
        <f t="shared" si="90"/>
        <v>0</v>
      </c>
    </row>
    <row r="432" spans="1:45" x14ac:dyDescent="0.2">
      <c r="A432" s="129"/>
      <c r="B432" s="98"/>
      <c r="C432" s="49" t="s">
        <v>103</v>
      </c>
      <c r="D432" s="43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33"/>
      <c r="AJ432" s="33"/>
      <c r="AK432" s="17"/>
      <c r="AL432" s="17"/>
      <c r="AM432" s="33"/>
      <c r="AN432" s="33"/>
      <c r="AO432" s="33"/>
      <c r="AP432" s="33"/>
      <c r="AQ432" s="7">
        <f t="shared" si="91"/>
        <v>0</v>
      </c>
      <c r="AR432" s="72">
        <f t="shared" si="96"/>
        <v>68</v>
      </c>
      <c r="AS432" s="8">
        <f t="shared" si="90"/>
        <v>0</v>
      </c>
    </row>
    <row r="433" spans="1:45" x14ac:dyDescent="0.2">
      <c r="A433" s="129"/>
      <c r="B433" s="99" t="s">
        <v>37</v>
      </c>
      <c r="C433" s="49" t="s">
        <v>101</v>
      </c>
      <c r="D433" s="43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33"/>
      <c r="AJ433" s="33"/>
      <c r="AK433" s="17"/>
      <c r="AL433" s="17"/>
      <c r="AM433" s="33"/>
      <c r="AN433" s="33"/>
      <c r="AO433" s="33"/>
      <c r="AP433" s="33"/>
      <c r="AQ433" s="7">
        <f t="shared" si="91"/>
        <v>0</v>
      </c>
      <c r="AR433" s="72">
        <f>34*1</f>
        <v>34</v>
      </c>
      <c r="AS433" s="8">
        <f t="shared" si="90"/>
        <v>0</v>
      </c>
    </row>
    <row r="434" spans="1:45" x14ac:dyDescent="0.2">
      <c r="A434" s="129"/>
      <c r="B434" s="99"/>
      <c r="C434" s="49" t="s">
        <v>102</v>
      </c>
      <c r="D434" s="43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33"/>
      <c r="AJ434" s="33"/>
      <c r="AK434" s="17"/>
      <c r="AL434" s="17"/>
      <c r="AM434" s="33"/>
      <c r="AN434" s="33"/>
      <c r="AO434" s="33"/>
      <c r="AP434" s="33"/>
      <c r="AQ434" s="7">
        <f t="shared" si="91"/>
        <v>0</v>
      </c>
      <c r="AR434" s="72">
        <f t="shared" ref="AR434:AR438" si="97">34*1</f>
        <v>34</v>
      </c>
      <c r="AS434" s="8">
        <f t="shared" si="90"/>
        <v>0</v>
      </c>
    </row>
    <row r="435" spans="1:45" x14ac:dyDescent="0.2">
      <c r="A435" s="129"/>
      <c r="B435" s="99"/>
      <c r="C435" s="49" t="s">
        <v>103</v>
      </c>
      <c r="D435" s="43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33"/>
      <c r="AJ435" s="33"/>
      <c r="AK435" s="17"/>
      <c r="AL435" s="17"/>
      <c r="AM435" s="33"/>
      <c r="AN435" s="33"/>
      <c r="AO435" s="33"/>
      <c r="AP435" s="33"/>
      <c r="AQ435" s="7">
        <f t="shared" si="91"/>
        <v>0</v>
      </c>
      <c r="AR435" s="72">
        <f t="shared" si="97"/>
        <v>34</v>
      </c>
      <c r="AS435" s="8">
        <f t="shared" si="90"/>
        <v>0</v>
      </c>
    </row>
    <row r="436" spans="1:45" x14ac:dyDescent="0.2">
      <c r="A436" s="129"/>
      <c r="B436" s="99" t="s">
        <v>29</v>
      </c>
      <c r="C436" s="49" t="s">
        <v>101</v>
      </c>
      <c r="D436" s="43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33"/>
      <c r="AJ436" s="33"/>
      <c r="AK436" s="17"/>
      <c r="AL436" s="17"/>
      <c r="AM436" s="33"/>
      <c r="AN436" s="33"/>
      <c r="AO436" s="33"/>
      <c r="AP436" s="33"/>
      <c r="AQ436" s="7">
        <f t="shared" si="91"/>
        <v>0</v>
      </c>
      <c r="AR436" s="72">
        <f t="shared" si="97"/>
        <v>34</v>
      </c>
      <c r="AS436" s="8">
        <f t="shared" si="90"/>
        <v>0</v>
      </c>
    </row>
    <row r="437" spans="1:45" x14ac:dyDescent="0.2">
      <c r="A437" s="129"/>
      <c r="B437" s="99"/>
      <c r="C437" s="49" t="s">
        <v>102</v>
      </c>
      <c r="D437" s="43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33"/>
      <c r="AJ437" s="33"/>
      <c r="AK437" s="17"/>
      <c r="AL437" s="17"/>
      <c r="AM437" s="33"/>
      <c r="AN437" s="33"/>
      <c r="AO437" s="33"/>
      <c r="AP437" s="33"/>
      <c r="AQ437" s="7">
        <f t="shared" si="91"/>
        <v>0</v>
      </c>
      <c r="AR437" s="72">
        <f t="shared" si="97"/>
        <v>34</v>
      </c>
      <c r="AS437" s="8">
        <f t="shared" si="90"/>
        <v>0</v>
      </c>
    </row>
    <row r="438" spans="1:45" x14ac:dyDescent="0.2">
      <c r="A438" s="129"/>
      <c r="B438" s="99"/>
      <c r="C438" s="49" t="s">
        <v>103</v>
      </c>
      <c r="D438" s="43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33"/>
      <c r="AJ438" s="33"/>
      <c r="AK438" s="17"/>
      <c r="AL438" s="17"/>
      <c r="AM438" s="33"/>
      <c r="AN438" s="33"/>
      <c r="AO438" s="33"/>
      <c r="AP438" s="33"/>
      <c r="AQ438" s="7">
        <f t="shared" si="91"/>
        <v>0</v>
      </c>
      <c r="AR438" s="72">
        <f t="shared" si="97"/>
        <v>34</v>
      </c>
      <c r="AS438" s="8">
        <f t="shared" si="90"/>
        <v>0</v>
      </c>
    </row>
    <row r="439" spans="1:45" x14ac:dyDescent="0.2">
      <c r="A439" s="129"/>
      <c r="B439" s="96" t="s">
        <v>28</v>
      </c>
      <c r="C439" s="49" t="s">
        <v>101</v>
      </c>
      <c r="D439" s="43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33"/>
      <c r="AJ439" s="33"/>
      <c r="AK439" s="17"/>
      <c r="AL439" s="17"/>
      <c r="AM439" s="33"/>
      <c r="AN439" s="33"/>
      <c r="AO439" s="33"/>
      <c r="AP439" s="33"/>
      <c r="AQ439" s="7">
        <f t="shared" si="91"/>
        <v>0</v>
      </c>
      <c r="AR439" s="74">
        <f>34*2</f>
        <v>68</v>
      </c>
      <c r="AS439" s="8">
        <f t="shared" si="90"/>
        <v>0</v>
      </c>
    </row>
    <row r="440" spans="1:45" x14ac:dyDescent="0.2">
      <c r="A440" s="129"/>
      <c r="B440" s="97"/>
      <c r="C440" s="49" t="s">
        <v>102</v>
      </c>
      <c r="D440" s="43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33"/>
      <c r="AJ440" s="33"/>
      <c r="AK440" s="17"/>
      <c r="AL440" s="17"/>
      <c r="AM440" s="33"/>
      <c r="AN440" s="33"/>
      <c r="AO440" s="33"/>
      <c r="AP440" s="33"/>
      <c r="AQ440" s="7">
        <f t="shared" si="91"/>
        <v>0</v>
      </c>
      <c r="AR440" s="74">
        <f t="shared" ref="AR440:AR441" si="98">34*2</f>
        <v>68</v>
      </c>
      <c r="AS440" s="8">
        <f t="shared" si="90"/>
        <v>0</v>
      </c>
    </row>
    <row r="441" spans="1:45" x14ac:dyDescent="0.2">
      <c r="A441" s="129"/>
      <c r="B441" s="98"/>
      <c r="C441" s="49" t="s">
        <v>103</v>
      </c>
      <c r="D441" s="43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33"/>
      <c r="AJ441" s="33"/>
      <c r="AK441" s="17"/>
      <c r="AL441" s="17"/>
      <c r="AM441" s="33"/>
      <c r="AN441" s="33"/>
      <c r="AO441" s="33"/>
      <c r="AP441" s="33"/>
      <c r="AQ441" s="7">
        <f t="shared" si="91"/>
        <v>0</v>
      </c>
      <c r="AR441" s="74">
        <f t="shared" si="98"/>
        <v>68</v>
      </c>
      <c r="AS441" s="8">
        <f t="shared" si="90"/>
        <v>0</v>
      </c>
    </row>
    <row r="442" spans="1:45" x14ac:dyDescent="0.2">
      <c r="A442" s="129"/>
      <c r="B442" s="96" t="s">
        <v>32</v>
      </c>
      <c r="C442" s="49" t="s">
        <v>101</v>
      </c>
      <c r="D442" s="43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33"/>
      <c r="AJ442" s="33"/>
      <c r="AK442" s="17"/>
      <c r="AL442" s="17"/>
      <c r="AM442" s="33"/>
      <c r="AN442" s="33"/>
      <c r="AO442" s="33"/>
      <c r="AP442" s="33"/>
      <c r="AQ442" s="7">
        <f t="shared" si="91"/>
        <v>0</v>
      </c>
      <c r="AR442" s="74">
        <f>34*1.5</f>
        <v>51</v>
      </c>
      <c r="AS442" s="8">
        <f t="shared" si="90"/>
        <v>0</v>
      </c>
    </row>
    <row r="443" spans="1:45" x14ac:dyDescent="0.2">
      <c r="A443" s="129"/>
      <c r="B443" s="97"/>
      <c r="C443" s="49" t="s">
        <v>102</v>
      </c>
      <c r="D443" s="43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33"/>
      <c r="AJ443" s="33"/>
      <c r="AK443" s="17"/>
      <c r="AL443" s="17"/>
      <c r="AM443" s="33"/>
      <c r="AN443" s="33"/>
      <c r="AO443" s="33"/>
      <c r="AP443" s="33"/>
      <c r="AQ443" s="7">
        <f t="shared" si="91"/>
        <v>0</v>
      </c>
      <c r="AR443" s="74">
        <f t="shared" ref="AR443:AR444" si="99">34*1.5</f>
        <v>51</v>
      </c>
      <c r="AS443" s="8">
        <f t="shared" si="90"/>
        <v>0</v>
      </c>
    </row>
    <row r="444" spans="1:45" x14ac:dyDescent="0.2">
      <c r="A444" s="129"/>
      <c r="B444" s="98"/>
      <c r="C444" s="49" t="s">
        <v>103</v>
      </c>
      <c r="D444" s="43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33"/>
      <c r="AJ444" s="33"/>
      <c r="AK444" s="17"/>
      <c r="AL444" s="17"/>
      <c r="AM444" s="33"/>
      <c r="AN444" s="33"/>
      <c r="AO444" s="33"/>
      <c r="AP444" s="33"/>
      <c r="AQ444" s="7">
        <f t="shared" si="91"/>
        <v>0</v>
      </c>
      <c r="AR444" s="74">
        <f t="shared" si="99"/>
        <v>51</v>
      </c>
      <c r="AS444" s="8">
        <f t="shared" si="90"/>
        <v>0</v>
      </c>
    </row>
    <row r="445" spans="1:45" x14ac:dyDescent="0.2">
      <c r="A445" s="129"/>
      <c r="B445" s="96" t="s">
        <v>30</v>
      </c>
      <c r="C445" s="49" t="s">
        <v>101</v>
      </c>
      <c r="D445" s="43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33"/>
      <c r="AJ445" s="33"/>
      <c r="AK445" s="17"/>
      <c r="AL445" s="17"/>
      <c r="AM445" s="33"/>
      <c r="AN445" s="33"/>
      <c r="AO445" s="33"/>
      <c r="AP445" s="33"/>
      <c r="AQ445" s="7">
        <f t="shared" si="91"/>
        <v>0</v>
      </c>
      <c r="AR445" s="72">
        <f>34*1</f>
        <v>34</v>
      </c>
      <c r="AS445" s="8">
        <f t="shared" si="90"/>
        <v>0</v>
      </c>
    </row>
    <row r="446" spans="1:45" x14ac:dyDescent="0.2">
      <c r="A446" s="129"/>
      <c r="B446" s="97"/>
      <c r="C446" s="49" t="s">
        <v>102</v>
      </c>
      <c r="D446" s="43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33"/>
      <c r="AJ446" s="33"/>
      <c r="AK446" s="17"/>
      <c r="AL446" s="17"/>
      <c r="AM446" s="33"/>
      <c r="AN446" s="33"/>
      <c r="AO446" s="33"/>
      <c r="AP446" s="33"/>
      <c r="AQ446" s="7">
        <f t="shared" si="91"/>
        <v>0</v>
      </c>
      <c r="AR446" s="72">
        <f t="shared" ref="AR446:AR450" si="100">34*1</f>
        <v>34</v>
      </c>
      <c r="AS446" s="8">
        <f t="shared" si="90"/>
        <v>0</v>
      </c>
    </row>
    <row r="447" spans="1:45" x14ac:dyDescent="0.2">
      <c r="A447" s="129"/>
      <c r="B447" s="98"/>
      <c r="C447" s="49" t="s">
        <v>103</v>
      </c>
      <c r="D447" s="43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33"/>
      <c r="AJ447" s="33"/>
      <c r="AK447" s="17"/>
      <c r="AL447" s="17"/>
      <c r="AM447" s="33"/>
      <c r="AN447" s="33"/>
      <c r="AO447" s="33"/>
      <c r="AP447" s="33"/>
      <c r="AQ447" s="7">
        <f t="shared" si="91"/>
        <v>0</v>
      </c>
      <c r="AR447" s="72">
        <f t="shared" si="100"/>
        <v>34</v>
      </c>
      <c r="AS447" s="8">
        <f t="shared" si="90"/>
        <v>0</v>
      </c>
    </row>
    <row r="448" spans="1:45" x14ac:dyDescent="0.2">
      <c r="A448" s="129"/>
      <c r="B448" s="99" t="s">
        <v>89</v>
      </c>
      <c r="C448" s="49" t="s">
        <v>101</v>
      </c>
      <c r="D448" s="43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33"/>
      <c r="AJ448" s="33"/>
      <c r="AK448" s="17"/>
      <c r="AL448" s="17"/>
      <c r="AM448" s="33"/>
      <c r="AN448" s="33"/>
      <c r="AO448" s="33"/>
      <c r="AP448" s="33"/>
      <c r="AQ448" s="7">
        <f t="shared" si="91"/>
        <v>0</v>
      </c>
      <c r="AR448" s="72">
        <f t="shared" si="100"/>
        <v>34</v>
      </c>
      <c r="AS448" s="8">
        <f t="shared" si="90"/>
        <v>0</v>
      </c>
    </row>
    <row r="449" spans="1:45" x14ac:dyDescent="0.2">
      <c r="A449" s="129"/>
      <c r="B449" s="99"/>
      <c r="C449" s="49" t="s">
        <v>102</v>
      </c>
      <c r="D449" s="43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33"/>
      <c r="AJ449" s="33"/>
      <c r="AK449" s="17"/>
      <c r="AL449" s="17"/>
      <c r="AM449" s="33"/>
      <c r="AN449" s="33"/>
      <c r="AO449" s="33"/>
      <c r="AP449" s="33"/>
      <c r="AQ449" s="7">
        <f t="shared" si="91"/>
        <v>0</v>
      </c>
      <c r="AR449" s="72">
        <f t="shared" si="100"/>
        <v>34</v>
      </c>
      <c r="AS449" s="8">
        <f t="shared" si="90"/>
        <v>0</v>
      </c>
    </row>
    <row r="450" spans="1:45" x14ac:dyDescent="0.2">
      <c r="A450" s="129"/>
      <c r="B450" s="99"/>
      <c r="C450" s="49" t="s">
        <v>103</v>
      </c>
      <c r="D450" s="43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33"/>
      <c r="AJ450" s="33"/>
      <c r="AK450" s="17"/>
      <c r="AL450" s="17"/>
      <c r="AM450" s="33"/>
      <c r="AN450" s="33"/>
      <c r="AO450" s="33"/>
      <c r="AP450" s="33"/>
      <c r="AQ450" s="7">
        <f t="shared" si="91"/>
        <v>0</v>
      </c>
      <c r="AR450" s="72">
        <f t="shared" si="100"/>
        <v>34</v>
      </c>
      <c r="AS450" s="8">
        <f t="shared" si="90"/>
        <v>0</v>
      </c>
    </row>
    <row r="451" spans="1:45" x14ac:dyDescent="0.2">
      <c r="A451" s="129"/>
      <c r="B451" s="99" t="s">
        <v>57</v>
      </c>
      <c r="C451" s="49" t="s">
        <v>101</v>
      </c>
      <c r="D451" s="43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33"/>
      <c r="AJ451" s="33"/>
      <c r="AK451" s="17"/>
      <c r="AL451" s="17"/>
      <c r="AM451" s="33"/>
      <c r="AN451" s="33"/>
      <c r="AO451" s="33"/>
      <c r="AP451" s="33"/>
      <c r="AQ451" s="7">
        <f t="shared" si="91"/>
        <v>0</v>
      </c>
      <c r="AR451" s="72">
        <f>34*2</f>
        <v>68</v>
      </c>
      <c r="AS451" s="8">
        <f t="shared" si="90"/>
        <v>0</v>
      </c>
    </row>
    <row r="452" spans="1:45" x14ac:dyDescent="0.2">
      <c r="A452" s="129"/>
      <c r="B452" s="99"/>
      <c r="C452" s="49" t="s">
        <v>102</v>
      </c>
      <c r="D452" s="43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33"/>
      <c r="AJ452" s="33"/>
      <c r="AK452" s="17"/>
      <c r="AL452" s="17"/>
      <c r="AM452" s="33"/>
      <c r="AN452" s="33"/>
      <c r="AO452" s="33"/>
      <c r="AP452" s="33"/>
      <c r="AQ452" s="7">
        <f t="shared" si="91"/>
        <v>0</v>
      </c>
      <c r="AR452" s="72">
        <f t="shared" ref="AR452:AR453" si="101">34*2</f>
        <v>68</v>
      </c>
      <c r="AS452" s="8">
        <f t="shared" si="90"/>
        <v>0</v>
      </c>
    </row>
    <row r="453" spans="1:45" x14ac:dyDescent="0.2">
      <c r="A453" s="129"/>
      <c r="B453" s="99"/>
      <c r="C453" s="49" t="s">
        <v>103</v>
      </c>
      <c r="D453" s="43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33"/>
      <c r="AJ453" s="33"/>
      <c r="AK453" s="17"/>
      <c r="AL453" s="17"/>
      <c r="AM453" s="33"/>
      <c r="AN453" s="33"/>
      <c r="AO453" s="33"/>
      <c r="AP453" s="33"/>
      <c r="AQ453" s="7">
        <f t="shared" si="91"/>
        <v>0</v>
      </c>
      <c r="AR453" s="72">
        <f t="shared" si="101"/>
        <v>68</v>
      </c>
      <c r="AS453" s="8">
        <f t="shared" si="90"/>
        <v>0</v>
      </c>
    </row>
    <row r="454" spans="1:45" ht="18.75" customHeight="1" x14ac:dyDescent="0.2">
      <c r="A454" s="58"/>
      <c r="B454" s="59"/>
      <c r="C454" s="59"/>
      <c r="D454" s="59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8"/>
      <c r="AN454" s="58"/>
      <c r="AO454" s="58"/>
      <c r="AP454" s="58"/>
      <c r="AQ454" s="58"/>
      <c r="AR454" s="58"/>
      <c r="AS454" s="58"/>
    </row>
  </sheetData>
  <mergeCells count="341">
    <mergeCell ref="A358:A405"/>
    <mergeCell ref="B385:B387"/>
    <mergeCell ref="B388:B390"/>
    <mergeCell ref="B391:B393"/>
    <mergeCell ref="B394:B396"/>
    <mergeCell ref="B397:B399"/>
    <mergeCell ref="B400:B402"/>
    <mergeCell ref="B403:B405"/>
    <mergeCell ref="B321:B323"/>
    <mergeCell ref="B324:B326"/>
    <mergeCell ref="B327:B329"/>
    <mergeCell ref="B330:B332"/>
    <mergeCell ref="B358:B360"/>
    <mergeCell ref="B361:B363"/>
    <mergeCell ref="B364:B366"/>
    <mergeCell ref="B367:B369"/>
    <mergeCell ref="B370:B372"/>
    <mergeCell ref="B373:B375"/>
    <mergeCell ref="B376:B378"/>
    <mergeCell ref="B379:B381"/>
    <mergeCell ref="B382:B384"/>
    <mergeCell ref="A356:C357"/>
    <mergeCell ref="A355:D355"/>
    <mergeCell ref="B333:B335"/>
    <mergeCell ref="B348:B350"/>
    <mergeCell ref="B351:B353"/>
    <mergeCell ref="B247:B249"/>
    <mergeCell ref="B254:B256"/>
    <mergeCell ref="B284:B286"/>
    <mergeCell ref="B287:B289"/>
    <mergeCell ref="B290:B292"/>
    <mergeCell ref="B293:B295"/>
    <mergeCell ref="B296:B298"/>
    <mergeCell ref="B315:B317"/>
    <mergeCell ref="B318:B320"/>
    <mergeCell ref="B180:B182"/>
    <mergeCell ref="B183:B185"/>
    <mergeCell ref="B186:B188"/>
    <mergeCell ref="B189:B191"/>
    <mergeCell ref="B192:B194"/>
    <mergeCell ref="B336:B338"/>
    <mergeCell ref="B339:B341"/>
    <mergeCell ref="B342:B344"/>
    <mergeCell ref="B345:B347"/>
    <mergeCell ref="B195:B197"/>
    <mergeCell ref="B198:B200"/>
    <mergeCell ref="B241:B243"/>
    <mergeCell ref="B244:B246"/>
    <mergeCell ref="B226:B228"/>
    <mergeCell ref="B229:B231"/>
    <mergeCell ref="B232:B234"/>
    <mergeCell ref="B235:B237"/>
    <mergeCell ref="B238:B240"/>
    <mergeCell ref="B214:B216"/>
    <mergeCell ref="B217:B219"/>
    <mergeCell ref="B220:B222"/>
    <mergeCell ref="B223:B225"/>
    <mergeCell ref="B205:B207"/>
    <mergeCell ref="A205:A249"/>
    <mergeCell ref="B208:B210"/>
    <mergeCell ref="B211:B213"/>
    <mergeCell ref="A168:A200"/>
    <mergeCell ref="B168:B170"/>
    <mergeCell ref="B41:B42"/>
    <mergeCell ref="Q64:T64"/>
    <mergeCell ref="U64:W64"/>
    <mergeCell ref="E63:AP63"/>
    <mergeCell ref="X64:AA64"/>
    <mergeCell ref="AB64:AD64"/>
    <mergeCell ref="AE64:AI64"/>
    <mergeCell ref="AJ64:AL64"/>
    <mergeCell ref="AM64:AP64"/>
    <mergeCell ref="A63:D63"/>
    <mergeCell ref="B50:B52"/>
    <mergeCell ref="B53:B55"/>
    <mergeCell ref="B56:B58"/>
    <mergeCell ref="B59:B61"/>
    <mergeCell ref="B87:B89"/>
    <mergeCell ref="A128:D128"/>
    <mergeCell ref="B78:B80"/>
    <mergeCell ref="B81:B83"/>
    <mergeCell ref="B84:B86"/>
    <mergeCell ref="AP5:AQ5"/>
    <mergeCell ref="X6:AB6"/>
    <mergeCell ref="AQ128:AQ130"/>
    <mergeCell ref="AQ63:AQ65"/>
    <mergeCell ref="AQ94:AQ96"/>
    <mergeCell ref="U166:W166"/>
    <mergeCell ref="X166:AA166"/>
    <mergeCell ref="AB166:AD166"/>
    <mergeCell ref="AE166:AI166"/>
    <mergeCell ref="AQ165:AQ167"/>
    <mergeCell ref="AQ36:AQ38"/>
    <mergeCell ref="AN3:AO5"/>
    <mergeCell ref="AC3:AM5"/>
    <mergeCell ref="E128:AP128"/>
    <mergeCell ref="G3:W3"/>
    <mergeCell ref="G5:W7"/>
    <mergeCell ref="AP4:AQ4"/>
    <mergeCell ref="X3:AB3"/>
    <mergeCell ref="X4:AB5"/>
    <mergeCell ref="AM166:AP166"/>
    <mergeCell ref="E165:AP165"/>
    <mergeCell ref="A13:A34"/>
    <mergeCell ref="B13:B14"/>
    <mergeCell ref="B15:B16"/>
    <mergeCell ref="B17:B19"/>
    <mergeCell ref="A7:B7"/>
    <mergeCell ref="C7:D7"/>
    <mergeCell ref="A164:D164"/>
    <mergeCell ref="B152:B154"/>
    <mergeCell ref="B155:B157"/>
    <mergeCell ref="B158:B160"/>
    <mergeCell ref="B149:B151"/>
    <mergeCell ref="B146:B148"/>
    <mergeCell ref="B143:B145"/>
    <mergeCell ref="B140:B142"/>
    <mergeCell ref="A131:A163"/>
    <mergeCell ref="B134:B136"/>
    <mergeCell ref="B131:B133"/>
    <mergeCell ref="B161:B163"/>
    <mergeCell ref="B137:B139"/>
    <mergeCell ref="A39:A61"/>
    <mergeCell ref="B39:B40"/>
    <mergeCell ref="B43:B44"/>
    <mergeCell ref="B45:B46"/>
    <mergeCell ref="B47:B49"/>
    <mergeCell ref="B4:C4"/>
    <mergeCell ref="AR94:AR96"/>
    <mergeCell ref="AS94:AS96"/>
    <mergeCell ref="A95:B96"/>
    <mergeCell ref="C95:C96"/>
    <mergeCell ref="E95:H95"/>
    <mergeCell ref="I95:L95"/>
    <mergeCell ref="M95:P95"/>
    <mergeCell ref="Q95:T95"/>
    <mergeCell ref="U95:W95"/>
    <mergeCell ref="A94:D94"/>
    <mergeCell ref="E94:AP94"/>
    <mergeCell ref="X95:AA95"/>
    <mergeCell ref="AB95:AD95"/>
    <mergeCell ref="AE95:AI95"/>
    <mergeCell ref="AJ95:AL95"/>
    <mergeCell ref="AM95:AP95"/>
    <mergeCell ref="AR63:AR65"/>
    <mergeCell ref="AS63:AS65"/>
    <mergeCell ref="A64:B65"/>
    <mergeCell ref="C64:C65"/>
    <mergeCell ref="E64:H64"/>
    <mergeCell ref="I64:L64"/>
    <mergeCell ref="M64:P64"/>
    <mergeCell ref="A410:A453"/>
    <mergeCell ref="AR407:AR409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A408:C409"/>
    <mergeCell ref="A407:D407"/>
    <mergeCell ref="B410:B411"/>
    <mergeCell ref="B412:B414"/>
    <mergeCell ref="B415:B417"/>
    <mergeCell ref="B418:B420"/>
    <mergeCell ref="B421:B423"/>
    <mergeCell ref="B424:B426"/>
    <mergeCell ref="AS407:AS409"/>
    <mergeCell ref="E408:H408"/>
    <mergeCell ref="I408:L408"/>
    <mergeCell ref="M408:P408"/>
    <mergeCell ref="Q408:T408"/>
    <mergeCell ref="U408:W408"/>
    <mergeCell ref="X408:AA408"/>
    <mergeCell ref="AB408:AD408"/>
    <mergeCell ref="E407:AP407"/>
    <mergeCell ref="AQ407:AQ409"/>
    <mergeCell ref="AE408:AI408"/>
    <mergeCell ref="AJ408:AL408"/>
    <mergeCell ref="AM408:AP408"/>
    <mergeCell ref="AS355:AS357"/>
    <mergeCell ref="E356:H356"/>
    <mergeCell ref="I356:L356"/>
    <mergeCell ref="M356:P356"/>
    <mergeCell ref="Q356:T356"/>
    <mergeCell ref="A306:A353"/>
    <mergeCell ref="Q304:T304"/>
    <mergeCell ref="U304:W304"/>
    <mergeCell ref="X304:AA304"/>
    <mergeCell ref="AB304:AD304"/>
    <mergeCell ref="AE304:AI304"/>
    <mergeCell ref="AJ304:AL304"/>
    <mergeCell ref="U356:W356"/>
    <mergeCell ref="X356:AA356"/>
    <mergeCell ref="AB356:AD356"/>
    <mergeCell ref="AE356:AI356"/>
    <mergeCell ref="AJ356:AL356"/>
    <mergeCell ref="AM356:AP356"/>
    <mergeCell ref="E355:AP355"/>
    <mergeCell ref="AQ355:AQ357"/>
    <mergeCell ref="AR355:AR357"/>
    <mergeCell ref="B306:B308"/>
    <mergeCell ref="B309:B311"/>
    <mergeCell ref="B312:B314"/>
    <mergeCell ref="AR303:AR305"/>
    <mergeCell ref="AS303:AS305"/>
    <mergeCell ref="A304:C305"/>
    <mergeCell ref="E304:H304"/>
    <mergeCell ref="I304:L304"/>
    <mergeCell ref="M304:P304"/>
    <mergeCell ref="A254:A301"/>
    <mergeCell ref="AM304:AP304"/>
    <mergeCell ref="B263:B265"/>
    <mergeCell ref="B266:B268"/>
    <mergeCell ref="B269:B271"/>
    <mergeCell ref="B272:B274"/>
    <mergeCell ref="B275:B277"/>
    <mergeCell ref="B278:B280"/>
    <mergeCell ref="B281:B283"/>
    <mergeCell ref="B257:B259"/>
    <mergeCell ref="B260:B262"/>
    <mergeCell ref="B299:B301"/>
    <mergeCell ref="A303:D303"/>
    <mergeCell ref="AQ303:AQ305"/>
    <mergeCell ref="AR251:AR253"/>
    <mergeCell ref="AS251:AS253"/>
    <mergeCell ref="A252:C253"/>
    <mergeCell ref="E252:H252"/>
    <mergeCell ref="I252:L252"/>
    <mergeCell ref="M252:P252"/>
    <mergeCell ref="Q252:T252"/>
    <mergeCell ref="U252:W252"/>
    <mergeCell ref="X252:AA252"/>
    <mergeCell ref="AB252:AD252"/>
    <mergeCell ref="AE252:AI252"/>
    <mergeCell ref="AJ252:AL252"/>
    <mergeCell ref="AM252:AP252"/>
    <mergeCell ref="A251:D251"/>
    <mergeCell ref="E251:AP251"/>
    <mergeCell ref="AQ251:AQ253"/>
    <mergeCell ref="AR202:AR204"/>
    <mergeCell ref="AS202:AS204"/>
    <mergeCell ref="A203:C204"/>
    <mergeCell ref="E203:H203"/>
    <mergeCell ref="I203:L203"/>
    <mergeCell ref="M203:P203"/>
    <mergeCell ref="Q203:T203"/>
    <mergeCell ref="U203:W203"/>
    <mergeCell ref="X203:AA203"/>
    <mergeCell ref="AB203:AD203"/>
    <mergeCell ref="AE203:AI203"/>
    <mergeCell ref="AJ203:AL203"/>
    <mergeCell ref="AM203:AP203"/>
    <mergeCell ref="A202:D202"/>
    <mergeCell ref="E202:AP202"/>
    <mergeCell ref="AQ202:AQ204"/>
    <mergeCell ref="AR165:AR167"/>
    <mergeCell ref="AS165:AS167"/>
    <mergeCell ref="A166:C167"/>
    <mergeCell ref="E166:H166"/>
    <mergeCell ref="I166:L166"/>
    <mergeCell ref="M166:P166"/>
    <mergeCell ref="Q166:T166"/>
    <mergeCell ref="B124:B126"/>
    <mergeCell ref="A97:A126"/>
    <mergeCell ref="B103:B105"/>
    <mergeCell ref="B106:B108"/>
    <mergeCell ref="B97:B99"/>
    <mergeCell ref="B109:B111"/>
    <mergeCell ref="B112:B114"/>
    <mergeCell ref="B115:B117"/>
    <mergeCell ref="B118:B120"/>
    <mergeCell ref="B121:B123"/>
    <mergeCell ref="AR128:AR130"/>
    <mergeCell ref="AS128:AS130"/>
    <mergeCell ref="M129:P129"/>
    <mergeCell ref="Q129:T129"/>
    <mergeCell ref="U129:W129"/>
    <mergeCell ref="E129:H129"/>
    <mergeCell ref="AJ166:AL166"/>
    <mergeCell ref="AR36:AR38"/>
    <mergeCell ref="AJ37:AL37"/>
    <mergeCell ref="AM37:AP37"/>
    <mergeCell ref="A35:D35"/>
    <mergeCell ref="AS36:AS38"/>
    <mergeCell ref="E37:H37"/>
    <mergeCell ref="I37:L37"/>
    <mergeCell ref="M37:P37"/>
    <mergeCell ref="Q37:T37"/>
    <mergeCell ref="U37:W37"/>
    <mergeCell ref="X37:AA37"/>
    <mergeCell ref="AB37:AD37"/>
    <mergeCell ref="AE37:AI37"/>
    <mergeCell ref="A37:B38"/>
    <mergeCell ref="C37:C38"/>
    <mergeCell ref="A36:D36"/>
    <mergeCell ref="E36:AP36"/>
    <mergeCell ref="AS10:AS12"/>
    <mergeCell ref="A11:B12"/>
    <mergeCell ref="C11:C12"/>
    <mergeCell ref="E11:H11"/>
    <mergeCell ref="I11:L11"/>
    <mergeCell ref="M11:P11"/>
    <mergeCell ref="Q11:T11"/>
    <mergeCell ref="U11:W11"/>
    <mergeCell ref="X11:AA11"/>
    <mergeCell ref="AB11:AD11"/>
    <mergeCell ref="AM11:AP11"/>
    <mergeCell ref="A10:D10"/>
    <mergeCell ref="E10:AP10"/>
    <mergeCell ref="AQ10:AQ12"/>
    <mergeCell ref="AR10:AR12"/>
    <mergeCell ref="AE11:AI11"/>
    <mergeCell ref="AJ11:AL11"/>
    <mergeCell ref="B20:B22"/>
    <mergeCell ref="B23:B25"/>
    <mergeCell ref="B26:B28"/>
    <mergeCell ref="B29:B31"/>
    <mergeCell ref="B32:B34"/>
    <mergeCell ref="E303:AP303"/>
    <mergeCell ref="I129:L129"/>
    <mergeCell ref="X129:AA129"/>
    <mergeCell ref="AB129:AD129"/>
    <mergeCell ref="AE129:AI129"/>
    <mergeCell ref="AJ129:AL129"/>
    <mergeCell ref="AM129:AP129"/>
    <mergeCell ref="A165:D165"/>
    <mergeCell ref="A66:A92"/>
    <mergeCell ref="B66:B68"/>
    <mergeCell ref="B69:B71"/>
    <mergeCell ref="B72:B74"/>
    <mergeCell ref="B75:B77"/>
    <mergeCell ref="A129:C130"/>
    <mergeCell ref="B90:B92"/>
    <mergeCell ref="B100:B102"/>
    <mergeCell ref="B171:B173"/>
    <mergeCell ref="B174:B176"/>
    <mergeCell ref="B177:B179"/>
  </mergeCells>
  <pageMargins left="0.25" right="0.25" top="0.51" bottom="0.75" header="0.3" footer="0.3"/>
  <pageSetup paperSize="9" scale="44" fitToHeight="0" orientation="landscape" r:id="rId1"/>
  <headerFooter>
    <oddHeader>&amp;C&amp;G</oddHeader>
  </headerFooter>
  <rowBreaks count="10" manualBreakCount="10">
    <brk id="35" max="50" man="1"/>
    <brk id="62" max="50" man="1"/>
    <brk id="93" max="50" man="1"/>
    <brk id="127" max="50" man="1"/>
    <brk id="164" max="16383" man="1"/>
    <brk id="201" max="16383" man="1"/>
    <brk id="250" max="16383" man="1"/>
    <brk id="302" max="16383" man="1"/>
    <brk id="354" max="50" man="1"/>
    <brk id="406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Бушланова ОВ</cp:lastModifiedBy>
  <cp:lastPrinted>2025-07-31T04:29:37Z</cp:lastPrinted>
  <dcterms:created xsi:type="dcterms:W3CDTF">2024-09-28T08:38:22Z</dcterms:created>
  <dcterms:modified xsi:type="dcterms:W3CDTF">2026-09-08T09:31:54Z</dcterms:modified>
</cp:coreProperties>
</file>